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BCH Shoppable Serv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<sst xmlns="http://schemas.openxmlformats.org/spreadsheetml/2006/main" count="300" uniqueCount="170">
  <si>
    <t>Blythedale Children's Hospital</t>
  </si>
  <si>
    <t>95 Bradhurst Avenue, Valhalla, NY 10595</t>
  </si>
  <si>
    <t>Effective Date 1/1/2022</t>
  </si>
  <si>
    <t>2020 CPT/HCPCS primary code</t>
  </si>
  <si>
    <t>Service provided by Blythedale</t>
  </si>
  <si>
    <t>Revenue Code</t>
  </si>
  <si>
    <t>Average Gross Charge per Day / Visit</t>
  </si>
  <si>
    <t>Discounted Cash Price (No Insurance, Not Medicaid Eligible, Not Charity)</t>
  </si>
  <si>
    <t>Medicaid &amp; Managed Care Plans, Out of State Medicaid, CHP, FHP</t>
  </si>
  <si>
    <t>Maximum Negotiated Rate</t>
  </si>
  <si>
    <t>Minimum Negotiated Rate</t>
  </si>
  <si>
    <t xml:space="preserve">Aetna &amp; 1199 </t>
  </si>
  <si>
    <t>Empire Blue Cross</t>
  </si>
  <si>
    <t>Oxford - United</t>
  </si>
  <si>
    <t>Emblem (HIP &amp; GHI)</t>
  </si>
  <si>
    <t>Cigna</t>
  </si>
  <si>
    <t>MVP</t>
  </si>
  <si>
    <t>All Other Non Contracted  Non Medicaid Plans</t>
  </si>
  <si>
    <t>Evaluation &amp; management services</t>
  </si>
  <si>
    <t>Psychotherapy, 30 min</t>
  </si>
  <si>
    <t>No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</si>
  <si>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</si>
  <si>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</si>
  <si>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</si>
  <si>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</si>
  <si>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</si>
  <si>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</si>
  <si>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Yes</t>
  </si>
  <si>
    <t>New patient office of other outpatient visit, typically 45 min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</si>
  <si>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</si>
  <si>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</si>
  <si>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</si>
  <si>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</si>
  <si>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</si>
  <si>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>Laboratory &amp; pathology services</t>
  </si>
  <si>
    <t>Basic metabolic panel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</si>
  <si>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</si>
  <si>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</si>
  <si>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</si>
  <si>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</si>
  <si>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</si>
  <si>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Manual urinalysis test with examination using microscope</t>
  </si>
  <si>
    <t>81000 or 81001</t>
  </si>
  <si>
    <t>Automated urinalysis test</t>
  </si>
  <si>
    <t>81002 or 81003</t>
  </si>
  <si>
    <t>PSA (prostate specific antigen)</t>
  </si>
  <si>
    <t>84153-84154</t>
  </si>
  <si>
    <t>Blood test, thyroid stimulating hormone (TSH)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</si>
  <si>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</si>
  <si>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</si>
  <si>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</si>
  <si>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</si>
  <si>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Radiology services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</si>
  <si>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</si>
  <si>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</si>
  <si>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</si>
  <si>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</si>
  <si>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</si>
  <si>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</si>
  <si>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</si>
  <si>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</si>
  <si>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</si>
  <si>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</si>
  <si>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</si>
  <si>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</si>
  <si>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</si>
  <si>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Medicine and surgery services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</si>
  <si>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</si>
  <si>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</si>
  <si>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</si>
  <si>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</si>
  <si>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</si>
  <si>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</si>
  <si>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</si>
  <si>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</si>
  <si>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</si>
  <si>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</si>
  <si>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</si>
  <si>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</si>
  <si>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</si>
  <si>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</si>
  <si>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</si>
  <si>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</si>
  <si>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</si>
  <si>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</si>
  <si>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</si>
  <si>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</si>
  <si>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</si>
  <si>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</si>
  <si>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</si>
  <si>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62322-62323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</si>
  <si>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</si>
  <si>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</si>
  <si>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</si>
  <si>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Electrocardiogram, routine, with interpretation and report</t>
  </si>
  <si>
    <t>Insertion of catheter into left heart for diagnosis</t>
  </si>
  <si>
    <t>Sleep study</t>
  </si>
  <si>
    <t>Physical therapy, therapeutic exercise</t>
  </si>
  <si>
    <t>Additional Services Available</t>
  </si>
  <si>
    <t>INPATIENT</t>
  </si>
  <si>
    <t>BCH 1 INFANT TODDLER REHAB - DAILY ROOM &amp; BOARD ACUTE</t>
  </si>
  <si>
    <t>BCH 2 ADOLESCENT REHAB - DAILY ROOM &amp; BOARD ACUTE</t>
  </si>
  <si>
    <t>BCH 2 ADOLESCENT VENT - DAILY ROOM &amp; BOARD ACUTE</t>
  </si>
  <si>
    <t>BCH 2 ADOLESCENT RHB LVL OF CR 2 - DAILY ROOM &amp; BOARD SUB-ACUTE</t>
  </si>
  <si>
    <t>BCH 1 INF TDLR RHB LVL OF CR 2 - DAILY ROOM &amp; BOARD SUB-ACUTE</t>
  </si>
  <si>
    <t>BCH 1 INFANT TODDLER VENT - DAILY ROOM &amp; BOARD ACUTE</t>
  </si>
  <si>
    <t>OUTPATIENT</t>
  </si>
  <si>
    <t>AUDIOLOGY - BTE DIGITAL BIAURAL</t>
  </si>
  <si>
    <t>V5261</t>
  </si>
  <si>
    <t>271</t>
  </si>
  <si>
    <t>AUDIOLOGY - EARMOLD/INSERT NOT DISP</t>
  </si>
  <si>
    <t>V5264</t>
  </si>
  <si>
    <t>AUDIOLOGY - HEARING AID CHECK BIAURAL</t>
  </si>
  <si>
    <t>470</t>
  </si>
  <si>
    <t>AUDIOLOGY - HEARING AID CHECK MONOAURAL</t>
  </si>
  <si>
    <t>AUDIOLOGY - ABR COMPREHENSIVE</t>
  </si>
  <si>
    <t>AUDIOLOGY - AUDIO EVAL,SPEECH RECOGNITION</t>
  </si>
  <si>
    <t>AUDIOLOGY - CAPE WITH REPORT INITIAL 60MN</t>
  </si>
  <si>
    <t>AUDIOLOGY - CAPE, EACH ADDITIONAL 15 MIN.</t>
  </si>
  <si>
    <t>AUDIOLOGY - CI PROGRAM &lt; 7YRS OLD</t>
  </si>
  <si>
    <t>AUDIOLOGY - CONDITIONING PLAY TEST</t>
  </si>
  <si>
    <t>AUDIOLOGY - HEARING AID EXAM BIAURAL</t>
  </si>
  <si>
    <t>AUDIOLOGY - OAE COMPREHENSIVE</t>
  </si>
  <si>
    <t>AUDIOLOGY - SPEECH AUDIOMETRY THRESHOLD</t>
  </si>
  <si>
    <t>AUDIOLOGY - TONE DECAY TEST</t>
  </si>
  <si>
    <t>AUDIOLOGY - TYMPANOMETRY AND REFLEX</t>
  </si>
  <si>
    <t>AUDIOLOGY - VRA TEST</t>
  </si>
  <si>
    <t>DAY HOSPITAL PROGRAM - CPSE PROGRAM ATTENDANCE</t>
  </si>
  <si>
    <t>DAY HOSPITAL PROGRAM - DAY HOSPITAL ATTENDANCE &gt;5YRS</t>
  </si>
  <si>
    <t>DAY HOSPITAL PROGRAM - DAY HOSPITAL ATTENDANCE PRESCH</t>
  </si>
  <si>
    <t>OCCUPATIONAL THERAPY - OCCUPATIONAL THERAPY TREATMENT</t>
  </si>
  <si>
    <t>OCCUPATIONAL THERAPY - OT - TELEHEALTH</t>
  </si>
  <si>
    <t>OCCUPATIONAL THERAPY - SELF CARE HOME MGMT TRAIN,AT</t>
  </si>
  <si>
    <t>OCCUPATIONAL THERAPY - SELF CARE HOME MGMT TRAINING,A</t>
  </si>
  <si>
    <t>OCCUPATIONAL THERAPY - WHEELCHAIR MANAGEMENT 15 MIN</t>
  </si>
  <si>
    <t>OCCUPATIONAL THERAPY - OCCUPATIONAL THERAPY EVALUATIO</t>
  </si>
  <si>
    <t>OCCUPATIONAL THERAPY - OT EVAL HICOMPLEX TELEHEALTH</t>
  </si>
  <si>
    <t>PHYSICAL THERAPY - AQUATIC THERAPY WITH THERAPEUT</t>
  </si>
  <si>
    <t>PHYSICAL THERAPY - GAIT TRAINING (INCLUDING STAIR</t>
  </si>
  <si>
    <t>PHYSICAL THERAPY - NEUROMUSCULAR REEDUCTION OF MO</t>
  </si>
  <si>
    <t>PHYSICAL THERAPY - PHYSICAL THERAPY TREATMENT 15</t>
  </si>
  <si>
    <t>PHYSICAL THERAPY - PT - TELEHEALTH</t>
  </si>
  <si>
    <t>PHYSICAL THERAPY - WHEELCHAIR MANAGEMENT 15 MIN</t>
  </si>
  <si>
    <t>PHYSICAL THERAPY - PHYSICAL THERAPY EVALUATION 1H</t>
  </si>
  <si>
    <t>PHYSICAL THERAPY - PT EVAL HICOMPLX1HR TELEHEALTH</t>
  </si>
  <si>
    <t>PHYSICIAN SERVICES - OPD CONSULT LVL I 15 MN</t>
  </si>
  <si>
    <t>PHYSICIAN SERVICES - OPD CONSULT LVL II 30 MN</t>
  </si>
  <si>
    <t>PHYSICIAN SERVICES - OPD ESTB PT E&amp;M LVL III 15 MN</t>
  </si>
  <si>
    <t>PHYSICIAN SERVICES - OPD ESTB PT E&amp;M LVL IV 25 MN</t>
  </si>
  <si>
    <t>PHYSICIAN SERVICES - OPD NEW PT E&amp;M LEVEL II 20 MN</t>
  </si>
  <si>
    <t>SPEECH THERAPY - FT - TELEHEALTH</t>
  </si>
  <si>
    <t>SPEECH THERAPY - GROUP TREATMENT OF SPEECH, LAN</t>
  </si>
  <si>
    <t>SPEECH THERAPY - ST - TELEHEALTH</t>
  </si>
  <si>
    <t>SPEECH THERAPY - ST EDUCATION TREATMENT 15MIN</t>
  </si>
  <si>
    <t>92507E</t>
  </si>
  <si>
    <t>SPEECH THERAPY - THERAPY SERVICES SPEECH GENERA</t>
  </si>
  <si>
    <t>SPEECH THERAPY - TREATMENT OF SPEECH, LANG, COM</t>
  </si>
  <si>
    <t>SPEECH THERAPY - TREATMENT OF SWALLOWING DYSFUN</t>
  </si>
  <si>
    <t>SPEECH THERAPY - EVAL OF SPCH SOUND PROD/LANG</t>
  </si>
  <si>
    <t>SPEECH THERAPY - EVALUATION FOR PX SPEECH GENER</t>
  </si>
  <si>
    <t>SPEECH THERAPY - EVALUATION OF ORAL AND PHARYNG</t>
  </si>
  <si>
    <t>SPEECH THERAPY - FT EVAL OF ORAL&amp;PHARYNGEAL TH</t>
  </si>
  <si>
    <t>SPEECH THERAPY - ST EVAL SPCH SOUNDPROD/LANG TH</t>
  </si>
  <si>
    <t>SPEECH THERAPY - ST EVAL EACH ADD'L HOUR</t>
  </si>
  <si>
    <t>00001</t>
  </si>
  <si>
    <t>449</t>
  </si>
  <si>
    <t>SPEECH THERAPY - EVAL AUDITORY REHAB; 1ST HOUR</t>
  </si>
  <si>
    <t>LTC</t>
  </si>
  <si>
    <t>LTC CUSTODIAL ROOM &amp; BOARD</t>
  </si>
  <si>
    <t>Blythedale strongly suggests that you contact your insurance provider to confirm eligibility of benefits and network participation.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</si>
</sst>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1F1F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333333"/>
      </right>
      <top/>
      <bottom style="medium">
        <color rgb="FF333333"/>
      </bottom>
    </border>
    <border>
      <left/>
      <right style="medium">
        <color rgb="FF333333"/>
      </right>
      <top/>
      <bottom/>
    </border>
    <border>
      <left/>
      <right style="medium">
        <color rgb="FF333333"/>
      </right>
      <top style="medium">
        <color rgb="FF333333"/>
      </top>
      <bottom style="medium">
        <color rgb="FF333333"/>
      </bottom>
    </border>
    <border>
      <left style="thin"/>
      <right/>
      <top/>
      <bottom/>
    </border>
    <border>
      <left/>
      <right/>
      <top/>
      <bottom style="medium">
        <color rgb="FF333333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23" fillId="33" borderId="11" xfId="55" applyFont="1" applyFill="1" applyBorder="1" applyAlignment="1">
      <alignment horizontal="center" wrapText="1"/>
      <protection/>
    </xf>
    <xf numFmtId="44" fontId="49" fillId="34" borderId="11" xfId="44" applyFont="1" applyFill="1" applyBorder="1" applyAlignment="1">
      <alignment horizontal="center" wrapText="1"/>
    </xf>
    <xf numFmtId="44" fontId="49" fillId="8" borderId="11" xfId="44" applyFont="1" applyFill="1" applyBorder="1" applyAlignment="1">
      <alignment horizontal="center" wrapText="1"/>
    </xf>
    <xf numFmtId="44" fontId="49" fillId="9" borderId="11" xfId="44" applyFont="1" applyFill="1" applyBorder="1" applyAlignment="1">
      <alignment horizontal="center" wrapText="1"/>
    </xf>
    <xf numFmtId="44" fontId="49" fillId="9" borderId="12" xfId="44" applyFont="1" applyFill="1" applyBorder="1" applyAlignment="1">
      <alignment horizontal="center" wrapText="1"/>
    </xf>
    <xf numFmtId="0" fontId="50" fillId="35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23" fillId="0" borderId="0" xfId="55" applyFont="1" applyAlignment="1">
      <alignment horizontal="center" wrapText="1"/>
      <protection/>
    </xf>
    <xf numFmtId="44" fontId="49" fillId="0" borderId="0" xfId="44" applyFont="1" applyFill="1" applyBorder="1" applyAlignment="1">
      <alignment horizontal="center" wrapText="1"/>
    </xf>
    <xf numFmtId="0" fontId="45" fillId="0" borderId="14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4" fontId="45" fillId="0" borderId="0" xfId="44" applyNumberFormat="1" applyFont="1" applyAlignment="1">
      <alignment/>
    </xf>
    <xf numFmtId="0" fontId="50" fillId="0" borderId="0" xfId="0" applyFont="1" applyAlignment="1">
      <alignment horizontal="center"/>
    </xf>
    <xf numFmtId="0" fontId="45" fillId="0" borderId="13" xfId="0" applyFont="1" applyBorder="1" applyAlignment="1">
      <alignment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/>
    </xf>
    <xf numFmtId="0" fontId="51" fillId="0" borderId="0" xfId="0" applyFont="1" applyAlignment="1">
      <alignment/>
    </xf>
    <xf numFmtId="0" fontId="19" fillId="0" borderId="19" xfId="55" applyFont="1" applyBorder="1" applyAlignment="1">
      <alignment horizontal="left"/>
      <protection/>
    </xf>
    <xf numFmtId="0" fontId="19" fillId="0" borderId="19" xfId="55" applyFont="1" applyBorder="1" applyAlignment="1">
      <alignment horizontal="center"/>
      <protection/>
    </xf>
    <xf numFmtId="0" fontId="19" fillId="0" borderId="20" xfId="55" applyFont="1" applyBorder="1" applyAlignment="1">
      <alignment horizontal="center"/>
      <protection/>
    </xf>
    <xf numFmtId="0" fontId="52" fillId="0" borderId="0" xfId="0" applyFont="1" applyAlignment="1">
      <alignment/>
    </xf>
    <xf numFmtId="0" fontId="26" fillId="0" borderId="19" xfId="55" applyFont="1" applyBorder="1" applyAlignment="1">
      <alignment horizontal="left"/>
      <protection/>
    </xf>
    <xf numFmtId="0" fontId="50" fillId="0" borderId="0" xfId="0" applyFont="1" applyAlignment="1">
      <alignment/>
    </xf>
    <xf numFmtId="164" fontId="19" fillId="0" borderId="19" xfId="44" applyNumberFormat="1" applyFont="1" applyFill="1" applyBorder="1" applyAlignment="1">
      <alignment horizontal="right"/>
    </xf>
    <xf numFmtId="164" fontId="45" fillId="0" borderId="0" xfId="44" applyNumberFormat="1" applyFont="1" applyFill="1" applyAlignment="1">
      <alignment/>
    </xf>
    <xf numFmtId="0" fontId="27" fillId="0" borderId="19" xfId="55" applyFont="1" applyBorder="1" applyAlignment="1">
      <alignment horizontal="left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tail tab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\Business%20Office\LCoppolino\PT%20ACCTS\No%20Surprise%20Bill%20&amp;%20Price%20Transparent%20Rule\2022\price%20transparency\blythedale_price_transparency_shoppable_services_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"/>
      <sheetName val="2022"/>
      <sheetName val="2021"/>
      <sheetName val="2022 Summary"/>
    </sheetNames>
    <sheetDataSet>
      <sheetData sheetId="3">
        <row r="9">
          <cell r="D9">
            <v>128</v>
          </cell>
          <cell r="E9">
            <v>3995.25</v>
          </cell>
          <cell r="F9">
            <v>1948.7634999999998</v>
          </cell>
          <cell r="G9">
            <v>2051.33</v>
          </cell>
          <cell r="H9">
            <v>2715</v>
          </cell>
          <cell r="I9">
            <v>2219</v>
          </cell>
          <cell r="J9">
            <v>2276</v>
          </cell>
          <cell r="K9">
            <v>2698</v>
          </cell>
          <cell r="L9">
            <v>2715</v>
          </cell>
          <cell r="M9">
            <v>2672.67</v>
          </cell>
          <cell r="N9">
            <v>2351</v>
          </cell>
          <cell r="O9">
            <v>2219</v>
          </cell>
          <cell r="P9">
            <v>2488.6116666666667</v>
          </cell>
        </row>
        <row r="10">
          <cell r="D10" t="str">
            <v>-</v>
          </cell>
          <cell r="E10">
            <v>2389.8</v>
          </cell>
        </row>
        <row r="11">
          <cell r="E11">
            <v>6385.05</v>
          </cell>
          <cell r="F11">
            <v>1948.7634999999998</v>
          </cell>
          <cell r="G11">
            <v>2051.33</v>
          </cell>
          <cell r="H11">
            <v>2715</v>
          </cell>
          <cell r="I11">
            <v>2219</v>
          </cell>
          <cell r="J11">
            <v>2276</v>
          </cell>
          <cell r="K11">
            <v>2698</v>
          </cell>
          <cell r="L11">
            <v>2715</v>
          </cell>
          <cell r="M11">
            <v>2672.67</v>
          </cell>
          <cell r="N11">
            <v>2351</v>
          </cell>
          <cell r="O11">
            <v>2219</v>
          </cell>
          <cell r="P11">
            <v>2488.6116666666667</v>
          </cell>
        </row>
        <row r="14">
          <cell r="D14">
            <v>192</v>
          </cell>
          <cell r="E14">
            <v>3618.2580000000003</v>
          </cell>
          <cell r="F14">
            <v>1656.448975</v>
          </cell>
          <cell r="G14">
            <v>1743.6305</v>
          </cell>
          <cell r="H14">
            <v>2715</v>
          </cell>
          <cell r="I14">
            <v>1678</v>
          </cell>
          <cell r="J14">
            <v>1873</v>
          </cell>
          <cell r="K14">
            <v>2698</v>
          </cell>
          <cell r="L14">
            <v>2715</v>
          </cell>
          <cell r="M14">
            <v>2271.7695</v>
          </cell>
          <cell r="N14">
            <v>2160</v>
          </cell>
          <cell r="O14">
            <v>1678</v>
          </cell>
          <cell r="P14">
            <v>2232.62825</v>
          </cell>
        </row>
        <row r="15">
          <cell r="D15" t="str">
            <v>-</v>
          </cell>
          <cell r="E15">
            <v>2276.4</v>
          </cell>
        </row>
        <row r="16">
          <cell r="E16">
            <v>5894.658</v>
          </cell>
          <cell r="F16">
            <v>1656.448975</v>
          </cell>
          <cell r="G16">
            <v>1743.6305</v>
          </cell>
          <cell r="H16">
            <v>2715</v>
          </cell>
          <cell r="I16">
            <v>1678</v>
          </cell>
          <cell r="J16">
            <v>1873</v>
          </cell>
          <cell r="K16">
            <v>2698</v>
          </cell>
          <cell r="L16">
            <v>2715</v>
          </cell>
          <cell r="M16">
            <v>2271.7695</v>
          </cell>
          <cell r="N16">
            <v>2160</v>
          </cell>
          <cell r="O16">
            <v>1678</v>
          </cell>
          <cell r="P16">
            <v>2232.62825</v>
          </cell>
        </row>
        <row r="20">
          <cell r="D20">
            <v>932</v>
          </cell>
          <cell r="E20">
            <v>1455.3525</v>
          </cell>
          <cell r="F20">
            <v>452.2</v>
          </cell>
          <cell r="G20">
            <v>476</v>
          </cell>
          <cell r="H20">
            <v>735</v>
          </cell>
          <cell r="I20">
            <v>250.95000000000002</v>
          </cell>
          <cell r="J20">
            <v>660</v>
          </cell>
          <cell r="K20">
            <v>735</v>
          </cell>
          <cell r="L20">
            <v>250.95000000000002</v>
          </cell>
          <cell r="M20">
            <v>660</v>
          </cell>
          <cell r="N20">
            <v>594</v>
          </cell>
          <cell r="O20">
            <v>630</v>
          </cell>
          <cell r="P20">
            <v>588.3249999999999</v>
          </cell>
        </row>
        <row r="21">
          <cell r="D21" t="str">
            <v>-</v>
          </cell>
          <cell r="E21">
            <v>1116.15</v>
          </cell>
        </row>
        <row r="22">
          <cell r="E22">
            <v>2571.5025</v>
          </cell>
          <cell r="F22">
            <v>452.2</v>
          </cell>
          <cell r="G22">
            <v>476</v>
          </cell>
          <cell r="H22">
            <v>735</v>
          </cell>
          <cell r="I22">
            <v>250.95000000000002</v>
          </cell>
          <cell r="J22">
            <v>660</v>
          </cell>
          <cell r="K22">
            <v>735</v>
          </cell>
          <cell r="L22">
            <v>250.95000000000002</v>
          </cell>
          <cell r="M22">
            <v>660</v>
          </cell>
          <cell r="N22">
            <v>594</v>
          </cell>
          <cell r="O22">
            <v>630</v>
          </cell>
          <cell r="P22">
            <v>588.3249999999999</v>
          </cell>
        </row>
        <row r="26">
          <cell r="D26">
            <v>421</v>
          </cell>
          <cell r="E26">
            <v>299.25</v>
          </cell>
          <cell r="F26">
            <v>104.5</v>
          </cell>
          <cell r="G26">
            <v>110</v>
          </cell>
          <cell r="H26">
            <v>270</v>
          </cell>
          <cell r="I26">
            <v>179.54999999999998</v>
          </cell>
          <cell r="J26">
            <v>179.54999999999998</v>
          </cell>
          <cell r="K26">
            <v>270</v>
          </cell>
          <cell r="L26">
            <v>263</v>
          </cell>
          <cell r="M26">
            <v>220</v>
          </cell>
          <cell r="N26">
            <v>180.20000000000002</v>
          </cell>
          <cell r="O26">
            <v>222.3</v>
          </cell>
          <cell r="P26">
            <v>222.50833333333333</v>
          </cell>
        </row>
        <row r="27">
          <cell r="D27">
            <v>424</v>
          </cell>
          <cell r="E27">
            <v>386.40000000000003</v>
          </cell>
          <cell r="F27">
            <v>104.5</v>
          </cell>
          <cell r="G27">
            <v>110</v>
          </cell>
          <cell r="H27">
            <v>562</v>
          </cell>
          <cell r="I27">
            <v>231.84</v>
          </cell>
          <cell r="J27">
            <v>231.84</v>
          </cell>
          <cell r="K27">
            <v>270</v>
          </cell>
          <cell r="L27">
            <v>263</v>
          </cell>
          <cell r="M27">
            <v>562</v>
          </cell>
          <cell r="N27">
            <v>258</v>
          </cell>
          <cell r="O27">
            <v>287.04</v>
          </cell>
          <cell r="P27">
            <v>311.98</v>
          </cell>
        </row>
        <row r="28">
          <cell r="D28">
            <v>431</v>
          </cell>
          <cell r="E28">
            <v>323.40000000000003</v>
          </cell>
          <cell r="F28">
            <v>104.5</v>
          </cell>
          <cell r="G28">
            <v>110</v>
          </cell>
          <cell r="H28">
            <v>270</v>
          </cell>
          <cell r="I28">
            <v>180.20000000000002</v>
          </cell>
          <cell r="J28">
            <v>194.04000000000002</v>
          </cell>
          <cell r="K28">
            <v>270</v>
          </cell>
          <cell r="L28">
            <v>263</v>
          </cell>
          <cell r="M28">
            <v>220</v>
          </cell>
          <cell r="N28">
            <v>180.20000000000002</v>
          </cell>
          <cell r="O28">
            <v>240.24</v>
          </cell>
          <cell r="P28">
            <v>227.91333333333333</v>
          </cell>
        </row>
        <row r="29">
          <cell r="D29">
            <v>434</v>
          </cell>
          <cell r="E29">
            <v>360.15000000000003</v>
          </cell>
          <cell r="F29">
            <v>104.5</v>
          </cell>
          <cell r="G29">
            <v>110</v>
          </cell>
          <cell r="H29">
            <v>562</v>
          </cell>
          <cell r="I29">
            <v>216.09</v>
          </cell>
          <cell r="J29">
            <v>216.09</v>
          </cell>
          <cell r="K29">
            <v>270</v>
          </cell>
          <cell r="L29">
            <v>263</v>
          </cell>
          <cell r="M29">
            <v>562</v>
          </cell>
          <cell r="N29">
            <v>258</v>
          </cell>
          <cell r="O29">
            <v>267.54</v>
          </cell>
          <cell r="P29">
            <v>306.105</v>
          </cell>
        </row>
        <row r="30">
          <cell r="D30">
            <v>441</v>
          </cell>
          <cell r="E30">
            <v>869.4000000000001</v>
          </cell>
          <cell r="F30">
            <v>104.5</v>
          </cell>
          <cell r="G30">
            <v>110</v>
          </cell>
          <cell r="H30">
            <v>645.84</v>
          </cell>
          <cell r="I30">
            <v>180.20000000000002</v>
          </cell>
          <cell r="J30">
            <v>521.64</v>
          </cell>
          <cell r="K30">
            <v>270</v>
          </cell>
          <cell r="L30">
            <v>263</v>
          </cell>
          <cell r="M30">
            <v>220</v>
          </cell>
          <cell r="N30">
            <v>180.20000000000002</v>
          </cell>
          <cell r="O30">
            <v>645.84</v>
          </cell>
          <cell r="P30">
            <v>350.1133333333333</v>
          </cell>
        </row>
        <row r="31">
          <cell r="D31">
            <v>444</v>
          </cell>
          <cell r="E31">
            <v>718.2</v>
          </cell>
          <cell r="F31">
            <v>104.5</v>
          </cell>
          <cell r="G31">
            <v>110</v>
          </cell>
          <cell r="H31">
            <v>562</v>
          </cell>
          <cell r="I31">
            <v>258</v>
          </cell>
          <cell r="J31">
            <v>430.92</v>
          </cell>
          <cell r="K31">
            <v>406</v>
          </cell>
          <cell r="L31">
            <v>263</v>
          </cell>
          <cell r="M31">
            <v>562</v>
          </cell>
          <cell r="N31">
            <v>258</v>
          </cell>
          <cell r="O31">
            <v>533.52</v>
          </cell>
          <cell r="P31">
            <v>408.9066666666667</v>
          </cell>
        </row>
        <row r="32">
          <cell r="D32">
            <v>471</v>
          </cell>
          <cell r="E32">
            <v>718.2</v>
          </cell>
          <cell r="F32">
            <v>104.5</v>
          </cell>
          <cell r="G32">
            <v>110</v>
          </cell>
          <cell r="H32">
            <v>533.52</v>
          </cell>
          <cell r="I32">
            <v>163</v>
          </cell>
          <cell r="J32">
            <v>430.92</v>
          </cell>
          <cell r="K32">
            <v>406</v>
          </cell>
          <cell r="L32">
            <v>198</v>
          </cell>
          <cell r="M32">
            <v>163</v>
          </cell>
          <cell r="N32">
            <v>180</v>
          </cell>
          <cell r="O32">
            <v>533.52</v>
          </cell>
          <cell r="P32">
            <v>318.5733333333333</v>
          </cell>
        </row>
        <row r="33">
          <cell r="D33">
            <v>510</v>
          </cell>
          <cell r="E33">
            <v>659.4</v>
          </cell>
          <cell r="F33">
            <v>104.5</v>
          </cell>
          <cell r="G33">
            <v>110</v>
          </cell>
          <cell r="H33">
            <v>489.84000000000003</v>
          </cell>
          <cell r="I33">
            <v>163</v>
          </cell>
          <cell r="J33">
            <v>301.64</v>
          </cell>
          <cell r="K33">
            <v>220</v>
          </cell>
          <cell r="L33">
            <v>306</v>
          </cell>
          <cell r="M33">
            <v>163</v>
          </cell>
          <cell r="N33">
            <v>180.20000000000002</v>
          </cell>
          <cell r="O33">
            <v>489.84000000000003</v>
          </cell>
          <cell r="P33">
            <v>276.78</v>
          </cell>
        </row>
        <row r="36">
          <cell r="D36">
            <v>100</v>
          </cell>
          <cell r="E36">
            <v>2661</v>
          </cell>
          <cell r="F36">
            <v>1469</v>
          </cell>
          <cell r="G36">
            <v>1546</v>
          </cell>
          <cell r="H36">
            <v>2010</v>
          </cell>
          <cell r="I36">
            <v>1466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25">
      <selection activeCell="A146" sqref="A146"/>
    </sheetView>
  </sheetViews>
  <sheetFormatPr defaultColWidth="9.140625" defaultRowHeight="15"/>
  <cols>
    <col min="1" max="1" width="69.8515625" style="2" customWidth="1"/>
    <col min="2" max="2" width="16.140625" style="2" customWidth="1"/>
    <col min="3" max="3" width="12.7109375" style="2" customWidth="1"/>
    <col min="4" max="4" width="10.140625" style="2" customWidth="1"/>
    <col min="5" max="16" width="12.7109375" style="2" customWidth="1"/>
    <col min="17" max="16384" width="9.140625" style="2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5:16" ht="13.5" thickBot="1">
      <c r="E5" s="5">
        <v>2</v>
      </c>
      <c r="F5" s="5">
        <f>+E5+1</f>
        <v>3</v>
      </c>
      <c r="G5" s="5">
        <f aca="true" t="shared" si="0" ref="G5:P5">+F5+1</f>
        <v>4</v>
      </c>
      <c r="H5" s="5">
        <f t="shared" si="0"/>
        <v>5</v>
      </c>
      <c r="I5" s="5">
        <f t="shared" si="0"/>
        <v>6</v>
      </c>
      <c r="J5" s="5">
        <f t="shared" si="0"/>
        <v>7</v>
      </c>
      <c r="K5" s="5">
        <f t="shared" si="0"/>
        <v>8</v>
      </c>
      <c r="L5" s="5">
        <f t="shared" si="0"/>
        <v>9</v>
      </c>
      <c r="M5" s="5">
        <f t="shared" si="0"/>
        <v>10</v>
      </c>
      <c r="N5" s="5">
        <f t="shared" si="0"/>
        <v>11</v>
      </c>
      <c r="O5" s="5">
        <f t="shared" si="0"/>
        <v>12</v>
      </c>
      <c r="P5" s="5">
        <f t="shared" si="0"/>
        <v>13</v>
      </c>
    </row>
    <row r="6" spans="2:16" s="6" customFormat="1" ht="150.75" thickBot="1">
      <c r="B6" s="7" t="s">
        <v>3</v>
      </c>
      <c r="C6" s="8" t="s">
        <v>4</v>
      </c>
      <c r="D6" s="9" t="s">
        <v>5</v>
      </c>
      <c r="E6" s="9" t="s">
        <v>6</v>
      </c>
      <c r="F6" s="10" t="s">
        <v>7</v>
      </c>
      <c r="G6" s="11" t="s">
        <v>8</v>
      </c>
      <c r="H6" s="11" t="s">
        <v>9</v>
      </c>
      <c r="I6" s="11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3" t="s">
        <v>17</v>
      </c>
    </row>
    <row r="7" spans="1:16" s="6" customFormat="1" ht="15.75" thickBot="1">
      <c r="A7" s="14" t="s">
        <v>18</v>
      </c>
      <c r="B7" s="15"/>
      <c r="C7" s="15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8" t="s">
        <v>19</v>
      </c>
      <c r="B8" s="19">
        <v>90832</v>
      </c>
      <c r="C8" s="6" t="s">
        <v>20</v>
      </c>
      <c r="D8" s="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18" t="s">
        <v>21</v>
      </c>
      <c r="B9" s="19">
        <v>90834</v>
      </c>
      <c r="C9" s="6" t="s">
        <v>20</v>
      </c>
      <c r="D9" s="6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.75">
      <c r="A10" s="18" t="s">
        <v>22</v>
      </c>
      <c r="B10" s="19">
        <v>90837</v>
      </c>
      <c r="C10" s="6" t="s">
        <v>20</v>
      </c>
      <c r="D10" s="6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18" t="s">
        <v>23</v>
      </c>
      <c r="B11" s="19">
        <v>90846</v>
      </c>
      <c r="C11" s="6" t="s">
        <v>20</v>
      </c>
      <c r="D11" s="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18" t="s">
        <v>24</v>
      </c>
      <c r="B12" s="19">
        <v>90847</v>
      </c>
      <c r="C12" s="6" t="s">
        <v>20</v>
      </c>
      <c r="D12" s="6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18" t="s">
        <v>25</v>
      </c>
      <c r="B13" s="19">
        <v>90853</v>
      </c>
      <c r="C13" s="6" t="s">
        <v>20</v>
      </c>
      <c r="D13" s="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18" t="s">
        <v>26</v>
      </c>
      <c r="B14" s="19">
        <v>99203</v>
      </c>
      <c r="C14" s="21" t="s">
        <v>27</v>
      </c>
      <c r="D14" s="6">
        <v>510</v>
      </c>
      <c r="E14" s="20">
        <f>VLOOKUP($D14,'[1]2022 Summary'!$D$8:$P$33,E$5,FALSE)</f>
        <v>659.4</v>
      </c>
      <c r="F14" s="20">
        <f>VLOOKUP($D14,'[1]2022 Summary'!$D$8:$P$33,F$5,FALSE)</f>
        <v>104.5</v>
      </c>
      <c r="G14" s="20">
        <f>VLOOKUP($D14,'[1]2022 Summary'!$D$8:$P$33,G$5,FALSE)</f>
        <v>110</v>
      </c>
      <c r="H14" s="20">
        <f>VLOOKUP($D14,'[1]2022 Summary'!$D$8:$P$33,H$5,FALSE)</f>
        <v>489.84000000000003</v>
      </c>
      <c r="I14" s="20">
        <f>VLOOKUP($D14,'[1]2022 Summary'!$D$8:$P$33,I$5,FALSE)</f>
        <v>163</v>
      </c>
      <c r="J14" s="20">
        <f>VLOOKUP($D14,'[1]2022 Summary'!$D$8:$P$33,J$5,FALSE)</f>
        <v>301.64</v>
      </c>
      <c r="K14" s="20">
        <f>VLOOKUP($D14,'[1]2022 Summary'!$D$8:$P$33,K$5,FALSE)</f>
        <v>220</v>
      </c>
      <c r="L14" s="20">
        <f>VLOOKUP($D14,'[1]2022 Summary'!$D$8:$P$33,L$5,FALSE)</f>
        <v>306</v>
      </c>
      <c r="M14" s="20">
        <f>VLOOKUP($D14,'[1]2022 Summary'!$D$8:$P$33,M$5,FALSE)</f>
        <v>163</v>
      </c>
      <c r="N14" s="20">
        <f>VLOOKUP($D14,'[1]2022 Summary'!$D$8:$P$33,N$5,FALSE)</f>
        <v>180.20000000000002</v>
      </c>
      <c r="O14" s="20">
        <f>VLOOKUP($D14,'[1]2022 Summary'!$D$8:$P$33,O$5,FALSE)</f>
        <v>489.84000000000003</v>
      </c>
      <c r="P14" s="20">
        <f>VLOOKUP($D14,'[1]2022 Summary'!$D$8:$P$33,P$5,FALSE)</f>
        <v>276.78</v>
      </c>
    </row>
    <row r="15" spans="1:16" ht="12.75">
      <c r="A15" s="18" t="s">
        <v>28</v>
      </c>
      <c r="B15" s="19">
        <v>99204</v>
      </c>
      <c r="C15" s="21" t="s">
        <v>27</v>
      </c>
      <c r="D15" s="6">
        <v>510</v>
      </c>
      <c r="E15" s="20">
        <f>VLOOKUP($D15,'[1]2022 Summary'!$D$8:$P$33,E$5,FALSE)</f>
        <v>659.4</v>
      </c>
      <c r="F15" s="20">
        <f>VLOOKUP($D15,'[1]2022 Summary'!$D$8:$P$33,F$5,FALSE)</f>
        <v>104.5</v>
      </c>
      <c r="G15" s="20">
        <f>VLOOKUP($D15,'[1]2022 Summary'!$D$8:$P$33,G$5,FALSE)</f>
        <v>110</v>
      </c>
      <c r="H15" s="20">
        <f>VLOOKUP($D15,'[1]2022 Summary'!$D$8:$P$33,H$5,FALSE)</f>
        <v>489.84000000000003</v>
      </c>
      <c r="I15" s="20">
        <f>VLOOKUP($D15,'[1]2022 Summary'!$D$8:$P$33,I$5,FALSE)</f>
        <v>163</v>
      </c>
      <c r="J15" s="20">
        <f>VLOOKUP($D15,'[1]2022 Summary'!$D$8:$P$33,J$5,FALSE)</f>
        <v>301.64</v>
      </c>
      <c r="K15" s="20">
        <f>VLOOKUP($D15,'[1]2022 Summary'!$D$8:$P$33,K$5,FALSE)</f>
        <v>220</v>
      </c>
      <c r="L15" s="20">
        <f>VLOOKUP($D15,'[1]2022 Summary'!$D$8:$P$33,L$5,FALSE)</f>
        <v>306</v>
      </c>
      <c r="M15" s="20">
        <f>VLOOKUP($D15,'[1]2022 Summary'!$D$8:$P$33,M$5,FALSE)</f>
        <v>163</v>
      </c>
      <c r="N15" s="20">
        <f>VLOOKUP($D15,'[1]2022 Summary'!$D$8:$P$33,N$5,FALSE)</f>
        <v>180.20000000000002</v>
      </c>
      <c r="O15" s="20">
        <f>VLOOKUP($D15,'[1]2022 Summary'!$D$8:$P$33,O$5,FALSE)</f>
        <v>489.84000000000003</v>
      </c>
      <c r="P15" s="20">
        <f>VLOOKUP($D15,'[1]2022 Summary'!$D$8:$P$33,P$5,FALSE)</f>
        <v>276.78</v>
      </c>
    </row>
    <row r="16" spans="1:16" ht="12.75">
      <c r="A16" s="18" t="s">
        <v>29</v>
      </c>
      <c r="B16" s="19">
        <v>99205</v>
      </c>
      <c r="C16" s="21" t="s">
        <v>27</v>
      </c>
      <c r="D16" s="6">
        <v>510</v>
      </c>
      <c r="E16" s="20">
        <f>VLOOKUP($D16,'[1]2022 Summary'!$D$8:$P$33,E$5,FALSE)</f>
        <v>659.4</v>
      </c>
      <c r="F16" s="20">
        <f>VLOOKUP($D16,'[1]2022 Summary'!$D$8:$P$33,F$5,FALSE)</f>
        <v>104.5</v>
      </c>
      <c r="G16" s="20">
        <f>VLOOKUP($D16,'[1]2022 Summary'!$D$8:$P$33,G$5,FALSE)</f>
        <v>110</v>
      </c>
      <c r="H16" s="20">
        <f>VLOOKUP($D16,'[1]2022 Summary'!$D$8:$P$33,H$5,FALSE)</f>
        <v>489.84000000000003</v>
      </c>
      <c r="I16" s="20">
        <f>VLOOKUP($D16,'[1]2022 Summary'!$D$8:$P$33,I$5,FALSE)</f>
        <v>163</v>
      </c>
      <c r="J16" s="20">
        <f>VLOOKUP($D16,'[1]2022 Summary'!$D$8:$P$33,J$5,FALSE)</f>
        <v>301.64</v>
      </c>
      <c r="K16" s="20">
        <f>VLOOKUP($D16,'[1]2022 Summary'!$D$8:$P$33,K$5,FALSE)</f>
        <v>220</v>
      </c>
      <c r="L16" s="20">
        <f>VLOOKUP($D16,'[1]2022 Summary'!$D$8:$P$33,L$5,FALSE)</f>
        <v>306</v>
      </c>
      <c r="M16" s="20">
        <f>VLOOKUP($D16,'[1]2022 Summary'!$D$8:$P$33,M$5,FALSE)</f>
        <v>163</v>
      </c>
      <c r="N16" s="20">
        <f>VLOOKUP($D16,'[1]2022 Summary'!$D$8:$P$33,N$5,FALSE)</f>
        <v>180.20000000000002</v>
      </c>
      <c r="O16" s="20">
        <f>VLOOKUP($D16,'[1]2022 Summary'!$D$8:$P$33,O$5,FALSE)</f>
        <v>489.84000000000003</v>
      </c>
      <c r="P16" s="20">
        <f>VLOOKUP($D16,'[1]2022 Summary'!$D$8:$P$33,P$5,FALSE)</f>
        <v>276.78</v>
      </c>
    </row>
    <row r="17" spans="1:16" ht="12.75">
      <c r="A17" s="18" t="s">
        <v>30</v>
      </c>
      <c r="B17" s="19">
        <v>99243</v>
      </c>
      <c r="C17" s="21" t="s">
        <v>27</v>
      </c>
      <c r="D17" s="6">
        <v>510</v>
      </c>
      <c r="E17" s="20">
        <f>VLOOKUP($D17,'[1]2022 Summary'!$D$8:$P$33,E$5,FALSE)</f>
        <v>659.4</v>
      </c>
      <c r="F17" s="20">
        <f>VLOOKUP($D17,'[1]2022 Summary'!$D$8:$P$33,F$5,FALSE)</f>
        <v>104.5</v>
      </c>
      <c r="G17" s="20">
        <f>VLOOKUP($D17,'[1]2022 Summary'!$D$8:$P$33,G$5,FALSE)</f>
        <v>110</v>
      </c>
      <c r="H17" s="20">
        <f>VLOOKUP($D17,'[1]2022 Summary'!$D$8:$P$33,H$5,FALSE)</f>
        <v>489.84000000000003</v>
      </c>
      <c r="I17" s="20">
        <f>VLOOKUP($D17,'[1]2022 Summary'!$D$8:$P$33,I$5,FALSE)</f>
        <v>163</v>
      </c>
      <c r="J17" s="20">
        <f>VLOOKUP($D17,'[1]2022 Summary'!$D$8:$P$33,J$5,FALSE)</f>
        <v>301.64</v>
      </c>
      <c r="K17" s="20">
        <f>VLOOKUP($D17,'[1]2022 Summary'!$D$8:$P$33,K$5,FALSE)</f>
        <v>220</v>
      </c>
      <c r="L17" s="20">
        <f>VLOOKUP($D17,'[1]2022 Summary'!$D$8:$P$33,L$5,FALSE)</f>
        <v>306</v>
      </c>
      <c r="M17" s="20">
        <f>VLOOKUP($D17,'[1]2022 Summary'!$D$8:$P$33,M$5,FALSE)</f>
        <v>163</v>
      </c>
      <c r="N17" s="20">
        <f>VLOOKUP($D17,'[1]2022 Summary'!$D$8:$P$33,N$5,FALSE)</f>
        <v>180.20000000000002</v>
      </c>
      <c r="O17" s="20">
        <f>VLOOKUP($D17,'[1]2022 Summary'!$D$8:$P$33,O$5,FALSE)</f>
        <v>489.84000000000003</v>
      </c>
      <c r="P17" s="20">
        <f>VLOOKUP($D17,'[1]2022 Summary'!$D$8:$P$33,P$5,FALSE)</f>
        <v>276.78</v>
      </c>
    </row>
    <row r="18" spans="1:16" ht="12.75">
      <c r="A18" s="18" t="s">
        <v>31</v>
      </c>
      <c r="B18" s="19">
        <v>99244</v>
      </c>
      <c r="C18" s="21" t="s">
        <v>27</v>
      </c>
      <c r="D18" s="6">
        <v>510</v>
      </c>
      <c r="E18" s="20">
        <f>VLOOKUP($D18,'[1]2022 Summary'!$D$8:$P$33,E$5,FALSE)</f>
        <v>659.4</v>
      </c>
      <c r="F18" s="20">
        <f>VLOOKUP($D18,'[1]2022 Summary'!$D$8:$P$33,F$5,FALSE)</f>
        <v>104.5</v>
      </c>
      <c r="G18" s="20">
        <f>VLOOKUP($D18,'[1]2022 Summary'!$D$8:$P$33,G$5,FALSE)</f>
        <v>110</v>
      </c>
      <c r="H18" s="20">
        <f>VLOOKUP($D18,'[1]2022 Summary'!$D$8:$P$33,H$5,FALSE)</f>
        <v>489.84000000000003</v>
      </c>
      <c r="I18" s="20">
        <f>VLOOKUP($D18,'[1]2022 Summary'!$D$8:$P$33,I$5,FALSE)</f>
        <v>163</v>
      </c>
      <c r="J18" s="20">
        <f>VLOOKUP($D18,'[1]2022 Summary'!$D$8:$P$33,J$5,FALSE)</f>
        <v>301.64</v>
      </c>
      <c r="K18" s="20">
        <f>VLOOKUP($D18,'[1]2022 Summary'!$D$8:$P$33,K$5,FALSE)</f>
        <v>220</v>
      </c>
      <c r="L18" s="20">
        <f>VLOOKUP($D18,'[1]2022 Summary'!$D$8:$P$33,L$5,FALSE)</f>
        <v>306</v>
      </c>
      <c r="M18" s="20">
        <f>VLOOKUP($D18,'[1]2022 Summary'!$D$8:$P$33,M$5,FALSE)</f>
        <v>163</v>
      </c>
      <c r="N18" s="20">
        <f>VLOOKUP($D18,'[1]2022 Summary'!$D$8:$P$33,N$5,FALSE)</f>
        <v>180.20000000000002</v>
      </c>
      <c r="O18" s="20">
        <f>VLOOKUP($D18,'[1]2022 Summary'!$D$8:$P$33,O$5,FALSE)</f>
        <v>489.84000000000003</v>
      </c>
      <c r="P18" s="20">
        <f>VLOOKUP($D18,'[1]2022 Summary'!$D$8:$P$33,P$5,FALSE)</f>
        <v>276.78</v>
      </c>
    </row>
    <row r="19" spans="1:16" ht="12.75">
      <c r="A19" s="18" t="s">
        <v>32</v>
      </c>
      <c r="B19" s="19">
        <v>99385</v>
      </c>
      <c r="C19" s="6" t="s">
        <v>20</v>
      </c>
      <c r="D19" s="6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3.5" thickBot="1">
      <c r="A20" s="22" t="s">
        <v>33</v>
      </c>
      <c r="B20" s="19">
        <v>99386</v>
      </c>
      <c r="C20" s="6" t="s">
        <v>20</v>
      </c>
      <c r="D20" s="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3.5" thickBot="1">
      <c r="A21" s="23" t="s">
        <v>34</v>
      </c>
      <c r="B21" s="19"/>
      <c r="C21" s="24"/>
      <c r="D21" s="6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>
      <c r="A22" s="18" t="s">
        <v>35</v>
      </c>
      <c r="B22" s="19">
        <v>80048</v>
      </c>
      <c r="C22" s="6" t="s">
        <v>20</v>
      </c>
      <c r="D22" s="6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18" t="s">
        <v>36</v>
      </c>
      <c r="B23" s="19">
        <v>80053</v>
      </c>
      <c r="C23" s="6" t="s">
        <v>20</v>
      </c>
      <c r="D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2.75">
      <c r="A24" s="18" t="s">
        <v>37</v>
      </c>
      <c r="B24" s="19">
        <v>80055</v>
      </c>
      <c r="C24" s="6" t="s">
        <v>20</v>
      </c>
      <c r="D24" s="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18" t="s">
        <v>38</v>
      </c>
      <c r="B25" s="19">
        <v>80061</v>
      </c>
      <c r="C25" s="6" t="s">
        <v>20</v>
      </c>
      <c r="D25" s="6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>
      <c r="A26" s="18" t="s">
        <v>39</v>
      </c>
      <c r="B26" s="19">
        <v>80069</v>
      </c>
      <c r="C26" s="6" t="s">
        <v>20</v>
      </c>
      <c r="D26" s="6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.75">
      <c r="A27" s="18" t="s">
        <v>40</v>
      </c>
      <c r="B27" s="19">
        <v>80076</v>
      </c>
      <c r="C27" s="6" t="s">
        <v>20</v>
      </c>
      <c r="D27" s="6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18" t="s">
        <v>41</v>
      </c>
      <c r="B28" s="19" t="s">
        <v>42</v>
      </c>
      <c r="C28" s="6" t="s">
        <v>20</v>
      </c>
      <c r="D28" s="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18" t="s">
        <v>43</v>
      </c>
      <c r="B29" s="19" t="s">
        <v>44</v>
      </c>
      <c r="C29" s="6" t="s">
        <v>20</v>
      </c>
      <c r="D29" s="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18" t="s">
        <v>45</v>
      </c>
      <c r="B30" s="19" t="s">
        <v>46</v>
      </c>
      <c r="C30" s="6" t="s">
        <v>20</v>
      </c>
      <c r="D30" s="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18" t="s">
        <v>47</v>
      </c>
      <c r="B31" s="19">
        <v>84443</v>
      </c>
      <c r="C31" s="6" t="s">
        <v>20</v>
      </c>
      <c r="D31" s="6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18" t="s">
        <v>48</v>
      </c>
      <c r="B32" s="19">
        <v>85025</v>
      </c>
      <c r="C32" s="6" t="s">
        <v>20</v>
      </c>
      <c r="D32" s="6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18" t="s">
        <v>49</v>
      </c>
      <c r="B33" s="19">
        <v>85027</v>
      </c>
      <c r="C33" s="6" t="s">
        <v>20</v>
      </c>
      <c r="D33" s="6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>
      <c r="A34" s="18" t="s">
        <v>50</v>
      </c>
      <c r="B34" s="19">
        <v>85610</v>
      </c>
      <c r="C34" s="6" t="s">
        <v>20</v>
      </c>
      <c r="D34" s="6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3.5" thickBot="1">
      <c r="A35" s="22" t="s">
        <v>51</v>
      </c>
      <c r="B35" s="19">
        <v>85730</v>
      </c>
      <c r="C35" s="6" t="s">
        <v>20</v>
      </c>
      <c r="D35" s="6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3.5" thickBot="1">
      <c r="A36" s="23" t="s">
        <v>52</v>
      </c>
      <c r="B36" s="25"/>
      <c r="C36" s="24"/>
      <c r="D36" s="6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18" t="s">
        <v>53</v>
      </c>
      <c r="B37" s="19">
        <v>70450</v>
      </c>
      <c r="C37" s="6" t="s">
        <v>20</v>
      </c>
      <c r="D37" s="6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18" t="s">
        <v>54</v>
      </c>
      <c r="B38" s="19">
        <v>70553</v>
      </c>
      <c r="C38" s="6" t="s">
        <v>20</v>
      </c>
      <c r="D38" s="6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>
      <c r="A39" s="18" t="s">
        <v>55</v>
      </c>
      <c r="B39" s="19">
        <v>72110</v>
      </c>
      <c r="C39" s="6" t="s">
        <v>20</v>
      </c>
      <c r="D39" s="6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>
      <c r="A40" s="18" t="s">
        <v>56</v>
      </c>
      <c r="B40" s="19">
        <v>72148</v>
      </c>
      <c r="C40" s="6" t="s">
        <v>20</v>
      </c>
      <c r="D40" s="6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>
      <c r="A41" s="18" t="s">
        <v>57</v>
      </c>
      <c r="B41" s="19">
        <v>72193</v>
      </c>
      <c r="C41" s="6" t="s">
        <v>20</v>
      </c>
      <c r="D41" s="6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>
      <c r="A42" s="18" t="s">
        <v>58</v>
      </c>
      <c r="B42" s="19">
        <v>73721</v>
      </c>
      <c r="C42" s="6" t="s">
        <v>20</v>
      </c>
      <c r="D42" s="6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>
      <c r="A43" s="18" t="s">
        <v>59</v>
      </c>
      <c r="B43" s="19">
        <v>74177</v>
      </c>
      <c r="C43" s="6" t="s">
        <v>20</v>
      </c>
      <c r="D43" s="6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18" t="s">
        <v>60</v>
      </c>
      <c r="B44" s="19">
        <v>76700</v>
      </c>
      <c r="C44" s="6" t="s">
        <v>20</v>
      </c>
      <c r="D44" s="6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25.5">
      <c r="A45" s="18" t="s">
        <v>61</v>
      </c>
      <c r="B45" s="19">
        <v>76805</v>
      </c>
      <c r="C45" s="6" t="s">
        <v>20</v>
      </c>
      <c r="D45" s="6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>
      <c r="A46" s="18" t="s">
        <v>62</v>
      </c>
      <c r="B46" s="19">
        <v>76830</v>
      </c>
      <c r="C46" s="6" t="s">
        <v>20</v>
      </c>
      <c r="D46" s="6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>
      <c r="A47" s="18" t="s">
        <v>63</v>
      </c>
      <c r="B47" s="19">
        <v>77065</v>
      </c>
      <c r="C47" s="6" t="s">
        <v>20</v>
      </c>
      <c r="D47" s="6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>
      <c r="A48" s="18" t="s">
        <v>64</v>
      </c>
      <c r="B48" s="19">
        <v>77066</v>
      </c>
      <c r="C48" s="6" t="s">
        <v>20</v>
      </c>
      <c r="D48" s="6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3.5" thickBot="1">
      <c r="A49" s="22" t="s">
        <v>65</v>
      </c>
      <c r="B49" s="19">
        <v>77067</v>
      </c>
      <c r="C49" s="6" t="s">
        <v>20</v>
      </c>
      <c r="D49" s="6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3.5" thickBot="1">
      <c r="A50" s="23" t="s">
        <v>66</v>
      </c>
      <c r="B50" s="24"/>
      <c r="C50" s="24"/>
      <c r="D50" s="6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25.5">
      <c r="A51" s="18" t="s">
        <v>67</v>
      </c>
      <c r="B51" s="19">
        <v>216</v>
      </c>
      <c r="C51" s="6" t="s">
        <v>20</v>
      </c>
      <c r="D51" s="6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25.5">
      <c r="A52" s="18" t="s">
        <v>68</v>
      </c>
      <c r="B52" s="19">
        <v>460</v>
      </c>
      <c r="C52" s="6" t="s">
        <v>20</v>
      </c>
      <c r="D52" s="6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25.5">
      <c r="A53" s="18" t="s">
        <v>69</v>
      </c>
      <c r="B53" s="19">
        <v>470</v>
      </c>
      <c r="C53" s="6" t="s">
        <v>20</v>
      </c>
      <c r="D53" s="6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25.5">
      <c r="A54" s="18" t="s">
        <v>70</v>
      </c>
      <c r="B54" s="19">
        <v>473</v>
      </c>
      <c r="C54" s="6" t="s">
        <v>20</v>
      </c>
      <c r="D54" s="6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25.5">
      <c r="A55" s="18" t="s">
        <v>71</v>
      </c>
      <c r="B55" s="19">
        <v>743</v>
      </c>
      <c r="C55" s="6" t="s">
        <v>20</v>
      </c>
      <c r="D55" s="6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18" t="s">
        <v>72</v>
      </c>
      <c r="B56" s="19">
        <v>19120</v>
      </c>
      <c r="C56" s="6" t="s">
        <v>20</v>
      </c>
      <c r="D56" s="6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18" t="s">
        <v>73</v>
      </c>
      <c r="B57" s="19">
        <v>29826</v>
      </c>
      <c r="C57" s="6" t="s">
        <v>20</v>
      </c>
      <c r="D57" s="6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18" t="s">
        <v>74</v>
      </c>
      <c r="B58" s="19">
        <v>29881</v>
      </c>
      <c r="C58" s="6" t="s">
        <v>20</v>
      </c>
      <c r="D58" s="6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18" t="s">
        <v>75</v>
      </c>
      <c r="B59" s="19">
        <v>42820</v>
      </c>
      <c r="C59" s="6" t="s">
        <v>20</v>
      </c>
      <c r="D59" s="6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25.5">
      <c r="A60" s="18" t="s">
        <v>76</v>
      </c>
      <c r="B60" s="19">
        <v>43235</v>
      </c>
      <c r="C60" s="6" t="s">
        <v>20</v>
      </c>
      <c r="D60" s="6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25.5">
      <c r="A61" s="18" t="s">
        <v>77</v>
      </c>
      <c r="B61" s="19">
        <v>43239</v>
      </c>
      <c r="C61" s="6" t="s">
        <v>20</v>
      </c>
      <c r="D61" s="6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>
      <c r="A62" s="18" t="s">
        <v>78</v>
      </c>
      <c r="B62" s="19">
        <v>45378</v>
      </c>
      <c r="C62" s="6" t="s">
        <v>20</v>
      </c>
      <c r="D62" s="6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.75">
      <c r="A63" s="18" t="s">
        <v>79</v>
      </c>
      <c r="B63" s="19">
        <v>45380</v>
      </c>
      <c r="C63" s="6" t="s">
        <v>20</v>
      </c>
      <c r="D63" s="6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2.75">
      <c r="A64" s="18" t="s">
        <v>80</v>
      </c>
      <c r="B64" s="19">
        <v>45385</v>
      </c>
      <c r="C64" s="6" t="s">
        <v>20</v>
      </c>
      <c r="D64" s="6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2.75">
      <c r="A65" s="18" t="s">
        <v>81</v>
      </c>
      <c r="B65" s="19">
        <v>45391</v>
      </c>
      <c r="C65" s="6" t="s">
        <v>20</v>
      </c>
      <c r="D65" s="6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2.75">
      <c r="A66" s="18" t="s">
        <v>82</v>
      </c>
      <c r="B66" s="19">
        <v>47562</v>
      </c>
      <c r="C66" s="6" t="s">
        <v>20</v>
      </c>
      <c r="D66" s="6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12.75">
      <c r="A67" s="18" t="s">
        <v>83</v>
      </c>
      <c r="B67" s="19">
        <v>49505</v>
      </c>
      <c r="C67" s="6" t="s">
        <v>20</v>
      </c>
      <c r="D67" s="6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2.75">
      <c r="A68" s="18" t="s">
        <v>84</v>
      </c>
      <c r="B68" s="19">
        <v>55700</v>
      </c>
      <c r="C68" s="6" t="s">
        <v>20</v>
      </c>
      <c r="D68" s="6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2.75">
      <c r="A69" s="18" t="s">
        <v>85</v>
      </c>
      <c r="B69" s="19">
        <v>55866</v>
      </c>
      <c r="C69" s="6" t="s">
        <v>20</v>
      </c>
      <c r="D69" s="6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2.75">
      <c r="A70" s="18" t="s">
        <v>86</v>
      </c>
      <c r="B70" s="19">
        <v>59400</v>
      </c>
      <c r="C70" s="6" t="s">
        <v>20</v>
      </c>
      <c r="D70" s="6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2.75">
      <c r="A71" s="18" t="s">
        <v>87</v>
      </c>
      <c r="B71" s="19">
        <v>59510</v>
      </c>
      <c r="C71" s="6" t="s">
        <v>20</v>
      </c>
      <c r="D71" s="6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25.5">
      <c r="A72" s="18" t="s">
        <v>88</v>
      </c>
      <c r="B72" s="19">
        <v>59610</v>
      </c>
      <c r="C72" s="6" t="s">
        <v>20</v>
      </c>
      <c r="D72" s="6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25.5">
      <c r="A73" s="18" t="s">
        <v>89</v>
      </c>
      <c r="B73" s="19" t="s">
        <v>90</v>
      </c>
      <c r="C73" s="6" t="s">
        <v>20</v>
      </c>
      <c r="D73" s="6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25.5">
      <c r="A74" s="18" t="s">
        <v>91</v>
      </c>
      <c r="B74" s="19">
        <v>64483</v>
      </c>
      <c r="C74" s="6" t="s">
        <v>20</v>
      </c>
      <c r="D74" s="6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12.75">
      <c r="A75" s="18" t="s">
        <v>92</v>
      </c>
      <c r="B75" s="19">
        <v>66821</v>
      </c>
      <c r="C75" s="6" t="s">
        <v>20</v>
      </c>
      <c r="D75" s="6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12.75">
      <c r="A76" s="18" t="s">
        <v>93</v>
      </c>
      <c r="B76" s="19">
        <v>66984</v>
      </c>
      <c r="C76" s="6" t="s">
        <v>20</v>
      </c>
      <c r="D76" s="6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2.75">
      <c r="A77" s="18" t="s">
        <v>94</v>
      </c>
      <c r="B77" s="19">
        <v>93000</v>
      </c>
      <c r="C77" s="6" t="s">
        <v>20</v>
      </c>
      <c r="D77" s="6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12.75">
      <c r="A78" s="18" t="s">
        <v>95</v>
      </c>
      <c r="B78" s="19">
        <v>93452</v>
      </c>
      <c r="C78" s="6" t="s">
        <v>20</v>
      </c>
      <c r="D78" s="6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2.75">
      <c r="A79" s="18" t="s">
        <v>96</v>
      </c>
      <c r="B79" s="19">
        <v>95810</v>
      </c>
      <c r="C79" s="6" t="s">
        <v>20</v>
      </c>
      <c r="D79" s="6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13.5" thickBot="1">
      <c r="A80" s="22" t="s">
        <v>97</v>
      </c>
      <c r="B80" s="26">
        <v>97110</v>
      </c>
      <c r="C80" s="27" t="s">
        <v>27</v>
      </c>
      <c r="D80" s="6">
        <v>421</v>
      </c>
      <c r="E80" s="20">
        <f>VLOOKUP($D80,'[1]2022 Summary'!$D$8:$P$33,E$5,FALSE)</f>
        <v>299.25</v>
      </c>
      <c r="F80" s="20">
        <f>VLOOKUP($D80,'[1]2022 Summary'!$D$8:$P$33,F$5,FALSE)</f>
        <v>104.5</v>
      </c>
      <c r="G80" s="20">
        <f>VLOOKUP($D80,'[1]2022 Summary'!$D$8:$P$33,G$5,FALSE)</f>
        <v>110</v>
      </c>
      <c r="H80" s="20">
        <f>VLOOKUP($D80,'[1]2022 Summary'!$D$8:$P$33,H$5,FALSE)</f>
        <v>270</v>
      </c>
      <c r="I80" s="20">
        <f>VLOOKUP($D80,'[1]2022 Summary'!$D$8:$P$33,I$5,FALSE)</f>
        <v>179.54999999999998</v>
      </c>
      <c r="J80" s="20">
        <f>VLOOKUP($D80,'[1]2022 Summary'!$D$8:$P$33,J$5,FALSE)</f>
        <v>179.54999999999998</v>
      </c>
      <c r="K80" s="20">
        <f>VLOOKUP($D80,'[1]2022 Summary'!$D$8:$P$33,K$5,FALSE)</f>
        <v>270</v>
      </c>
      <c r="L80" s="20">
        <f>VLOOKUP($D80,'[1]2022 Summary'!$D$8:$P$33,L$5,FALSE)</f>
        <v>263</v>
      </c>
      <c r="M80" s="20">
        <f>VLOOKUP($D80,'[1]2022 Summary'!$D$8:$P$33,M$5,FALSE)</f>
        <v>220</v>
      </c>
      <c r="N80" s="20">
        <f>VLOOKUP($D80,'[1]2022 Summary'!$D$8:$P$33,N$5,FALSE)</f>
        <v>180.20000000000002</v>
      </c>
      <c r="O80" s="20">
        <f>VLOOKUP($D80,'[1]2022 Summary'!$D$8:$P$33,O$5,FALSE)</f>
        <v>222.3</v>
      </c>
      <c r="P80" s="20">
        <f>VLOOKUP($D80,'[1]2022 Summary'!$D$8:$P$33,P$5,FALSE)</f>
        <v>222.50833333333333</v>
      </c>
    </row>
    <row r="81" spans="4:16" ht="15" customHeight="1" thickBot="1">
      <c r="D81" s="6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13.5" thickBot="1">
      <c r="A82" s="23" t="s">
        <v>98</v>
      </c>
      <c r="B82" s="24"/>
      <c r="C82" s="24"/>
      <c r="D82" s="6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12.75">
      <c r="A83" s="28" t="s">
        <v>99</v>
      </c>
      <c r="D83" s="6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2.75">
      <c r="A84" s="29" t="s">
        <v>100</v>
      </c>
      <c r="B84" s="30">
        <v>10200</v>
      </c>
      <c r="C84" s="21" t="s">
        <v>27</v>
      </c>
      <c r="D84" s="6">
        <v>128</v>
      </c>
      <c r="E84" s="20">
        <f>VLOOKUP($D84,'[1]2022 Summary'!$D$8:$P$33,E$5,FALSE)</f>
        <v>3995.25</v>
      </c>
      <c r="F84" s="20">
        <f>VLOOKUP($D84,'[1]2022 Summary'!$D$8:$P$33,F$5,FALSE)</f>
        <v>1948.7634999999998</v>
      </c>
      <c r="G84" s="20">
        <f>VLOOKUP($D84,'[1]2022 Summary'!$D$8:$P$33,G$5,FALSE)</f>
        <v>2051.33</v>
      </c>
      <c r="H84" s="20">
        <f>VLOOKUP($D84,'[1]2022 Summary'!$D$8:$P$33,H$5,FALSE)</f>
        <v>2715</v>
      </c>
      <c r="I84" s="20">
        <f>VLOOKUP($D84,'[1]2022 Summary'!$D$8:$P$33,I$5,FALSE)</f>
        <v>2219</v>
      </c>
      <c r="J84" s="20">
        <f>VLOOKUP($D84,'[1]2022 Summary'!$D$8:$P$33,J$5,FALSE)</f>
        <v>2276</v>
      </c>
      <c r="K84" s="20">
        <f>VLOOKUP($D84,'[1]2022 Summary'!$D$8:$P$33,K$5,FALSE)</f>
        <v>2698</v>
      </c>
      <c r="L84" s="20">
        <f>VLOOKUP($D84,'[1]2022 Summary'!$D$8:$P$33,L$5,FALSE)</f>
        <v>2715</v>
      </c>
      <c r="M84" s="20">
        <f>VLOOKUP($D84,'[1]2022 Summary'!$D$8:$P$33,M$5,FALSE)</f>
        <v>2672.67</v>
      </c>
      <c r="N84" s="20">
        <f>VLOOKUP($D84,'[1]2022 Summary'!$D$8:$P$33,N$5,FALSE)</f>
        <v>2351</v>
      </c>
      <c r="O84" s="20">
        <f>VLOOKUP($D84,'[1]2022 Summary'!$D$8:$P$33,O$5,FALSE)</f>
        <v>2219</v>
      </c>
      <c r="P84" s="20">
        <f>VLOOKUP($D84,'[1]2022 Summary'!$D$8:$P$33,P$5,FALSE)</f>
        <v>2488.6116666666667</v>
      </c>
    </row>
    <row r="85" spans="1:16" ht="12.75">
      <c r="A85" s="29" t="s">
        <v>101</v>
      </c>
      <c r="B85" s="30">
        <v>10200</v>
      </c>
      <c r="C85" s="21" t="s">
        <v>27</v>
      </c>
      <c r="D85" s="6">
        <v>128</v>
      </c>
      <c r="E85" s="20">
        <f>VLOOKUP($D85,'[1]2022 Summary'!$D$8:$P$33,E$5,FALSE)</f>
        <v>3995.25</v>
      </c>
      <c r="F85" s="20">
        <f>VLOOKUP($D85,'[1]2022 Summary'!$D$8:$P$33,F$5,FALSE)</f>
        <v>1948.7634999999998</v>
      </c>
      <c r="G85" s="20">
        <f>VLOOKUP($D85,'[1]2022 Summary'!$D$8:$P$33,G$5,FALSE)</f>
        <v>2051.33</v>
      </c>
      <c r="H85" s="20">
        <f>VLOOKUP($D85,'[1]2022 Summary'!$D$8:$P$33,H$5,FALSE)</f>
        <v>2715</v>
      </c>
      <c r="I85" s="20">
        <f>VLOOKUP($D85,'[1]2022 Summary'!$D$8:$P$33,I$5,FALSE)</f>
        <v>2219</v>
      </c>
      <c r="J85" s="20">
        <f>VLOOKUP($D85,'[1]2022 Summary'!$D$8:$P$33,J$5,FALSE)</f>
        <v>2276</v>
      </c>
      <c r="K85" s="20">
        <f>VLOOKUP($D85,'[1]2022 Summary'!$D$8:$P$33,K$5,FALSE)</f>
        <v>2698</v>
      </c>
      <c r="L85" s="20">
        <f>VLOOKUP($D85,'[1]2022 Summary'!$D$8:$P$33,L$5,FALSE)</f>
        <v>2715</v>
      </c>
      <c r="M85" s="20">
        <f>VLOOKUP($D85,'[1]2022 Summary'!$D$8:$P$33,M$5,FALSE)</f>
        <v>2672.67</v>
      </c>
      <c r="N85" s="20">
        <f>VLOOKUP($D85,'[1]2022 Summary'!$D$8:$P$33,N$5,FALSE)</f>
        <v>2351</v>
      </c>
      <c r="O85" s="20">
        <f>VLOOKUP($D85,'[1]2022 Summary'!$D$8:$P$33,O$5,FALSE)</f>
        <v>2219</v>
      </c>
      <c r="P85" s="20">
        <f>VLOOKUP($D85,'[1]2022 Summary'!$D$8:$P$33,P$5,FALSE)</f>
        <v>2488.6116666666667</v>
      </c>
    </row>
    <row r="86" spans="1:16" s="32" customFormat="1" ht="14.25">
      <c r="A86" s="29" t="s">
        <v>102</v>
      </c>
      <c r="B86" s="30">
        <v>10500</v>
      </c>
      <c r="C86" s="21" t="s">
        <v>27</v>
      </c>
      <c r="D86" s="31">
        <v>133</v>
      </c>
      <c r="E86" s="20">
        <f>+E85</f>
        <v>3995.25</v>
      </c>
      <c r="F86" s="20">
        <f aca="true" t="shared" si="1" ref="F86:P86">+F85</f>
        <v>1948.7634999999998</v>
      </c>
      <c r="G86" s="20">
        <f t="shared" si="1"/>
        <v>2051.33</v>
      </c>
      <c r="H86" s="20">
        <f t="shared" si="1"/>
        <v>2715</v>
      </c>
      <c r="I86" s="20">
        <f t="shared" si="1"/>
        <v>2219</v>
      </c>
      <c r="J86" s="20">
        <f t="shared" si="1"/>
        <v>2276</v>
      </c>
      <c r="K86" s="20">
        <f t="shared" si="1"/>
        <v>2698</v>
      </c>
      <c r="L86" s="20">
        <f t="shared" si="1"/>
        <v>2715</v>
      </c>
      <c r="M86" s="20">
        <f t="shared" si="1"/>
        <v>2672.67</v>
      </c>
      <c r="N86" s="20">
        <f t="shared" si="1"/>
        <v>2351</v>
      </c>
      <c r="O86" s="20">
        <f t="shared" si="1"/>
        <v>2219</v>
      </c>
      <c r="P86" s="20">
        <f t="shared" si="1"/>
        <v>2488.6116666666667</v>
      </c>
    </row>
    <row r="87" spans="1:16" s="32" customFormat="1" ht="14.25">
      <c r="A87" s="29" t="s">
        <v>103</v>
      </c>
      <c r="B87" s="30">
        <v>10194</v>
      </c>
      <c r="C87" s="21" t="s">
        <v>27</v>
      </c>
      <c r="D87" s="31">
        <v>192</v>
      </c>
      <c r="E87" s="20">
        <f>VLOOKUP($D87,'[1]2022 Summary'!$D$8:$P$33,E$5,FALSE)</f>
        <v>3618.2580000000003</v>
      </c>
      <c r="F87" s="20">
        <f>VLOOKUP($D87,'[1]2022 Summary'!$D$8:$P$33,F$5,FALSE)</f>
        <v>1656.448975</v>
      </c>
      <c r="G87" s="20">
        <f>VLOOKUP($D87,'[1]2022 Summary'!$D$8:$P$33,G$5,FALSE)</f>
        <v>1743.6305</v>
      </c>
      <c r="H87" s="20">
        <f>VLOOKUP($D87,'[1]2022 Summary'!$D$8:$P$33,H$5,FALSE)</f>
        <v>2715</v>
      </c>
      <c r="I87" s="20">
        <f>VLOOKUP($D87,'[1]2022 Summary'!$D$8:$P$33,I$5,FALSE)</f>
        <v>1678</v>
      </c>
      <c r="J87" s="20">
        <f>VLOOKUP($D87,'[1]2022 Summary'!$D$8:$P$33,J$5,FALSE)</f>
        <v>1873</v>
      </c>
      <c r="K87" s="20">
        <f>VLOOKUP($D87,'[1]2022 Summary'!$D$8:$P$33,K$5,FALSE)</f>
        <v>2698</v>
      </c>
      <c r="L87" s="20">
        <f>VLOOKUP($D87,'[1]2022 Summary'!$D$8:$P$33,L$5,FALSE)</f>
        <v>2715</v>
      </c>
      <c r="M87" s="20">
        <f>VLOOKUP($D87,'[1]2022 Summary'!$D$8:$P$33,M$5,FALSE)</f>
        <v>2271.7695</v>
      </c>
      <c r="N87" s="20">
        <f>VLOOKUP($D87,'[1]2022 Summary'!$D$8:$P$33,N$5,FALSE)</f>
        <v>2160</v>
      </c>
      <c r="O87" s="20">
        <f>VLOOKUP($D87,'[1]2022 Summary'!$D$8:$P$33,O$5,FALSE)</f>
        <v>1678</v>
      </c>
      <c r="P87" s="20">
        <f>VLOOKUP($D87,'[1]2022 Summary'!$D$8:$P$33,P$5,FALSE)</f>
        <v>2232.62825</v>
      </c>
    </row>
    <row r="88" spans="1:16" s="32" customFormat="1" ht="14.25">
      <c r="A88" s="29" t="s">
        <v>104</v>
      </c>
      <c r="B88" s="30">
        <v>10194</v>
      </c>
      <c r="C88" s="21" t="s">
        <v>27</v>
      </c>
      <c r="D88" s="31">
        <v>192</v>
      </c>
      <c r="E88" s="20">
        <f>VLOOKUP($D88,'[1]2022 Summary'!$D$8:$P$33,E$5,FALSE)</f>
        <v>3618.2580000000003</v>
      </c>
      <c r="F88" s="20">
        <f>VLOOKUP($D88,'[1]2022 Summary'!$D$8:$P$33,F$5,FALSE)</f>
        <v>1656.448975</v>
      </c>
      <c r="G88" s="20">
        <f>VLOOKUP($D88,'[1]2022 Summary'!$D$8:$P$33,G$5,FALSE)</f>
        <v>1743.6305</v>
      </c>
      <c r="H88" s="20">
        <f>VLOOKUP($D88,'[1]2022 Summary'!$D$8:$P$33,H$5,FALSE)</f>
        <v>2715</v>
      </c>
      <c r="I88" s="20">
        <f>VLOOKUP($D88,'[1]2022 Summary'!$D$8:$P$33,I$5,FALSE)</f>
        <v>1678</v>
      </c>
      <c r="J88" s="20">
        <f>VLOOKUP($D88,'[1]2022 Summary'!$D$8:$P$33,J$5,FALSE)</f>
        <v>1873</v>
      </c>
      <c r="K88" s="20">
        <f>VLOOKUP($D88,'[1]2022 Summary'!$D$8:$P$33,K$5,FALSE)</f>
        <v>2698</v>
      </c>
      <c r="L88" s="20">
        <f>VLOOKUP($D88,'[1]2022 Summary'!$D$8:$P$33,L$5,FALSE)</f>
        <v>2715</v>
      </c>
      <c r="M88" s="20">
        <f>VLOOKUP($D88,'[1]2022 Summary'!$D$8:$P$33,M$5,FALSE)</f>
        <v>2271.7695</v>
      </c>
      <c r="N88" s="20">
        <f>VLOOKUP($D88,'[1]2022 Summary'!$D$8:$P$33,N$5,FALSE)</f>
        <v>2160</v>
      </c>
      <c r="O88" s="20">
        <f>VLOOKUP($D88,'[1]2022 Summary'!$D$8:$P$33,O$5,FALSE)</f>
        <v>1678</v>
      </c>
      <c r="P88" s="20">
        <f>VLOOKUP($D88,'[1]2022 Summary'!$D$8:$P$33,P$5,FALSE)</f>
        <v>2232.62825</v>
      </c>
    </row>
    <row r="89" spans="1:16" s="32" customFormat="1" ht="14.25">
      <c r="A89" s="29" t="s">
        <v>105</v>
      </c>
      <c r="B89" s="30">
        <v>10500</v>
      </c>
      <c r="C89" s="21" t="s">
        <v>27</v>
      </c>
      <c r="D89" s="31">
        <v>203</v>
      </c>
      <c r="E89" s="20">
        <f>+E86</f>
        <v>3995.25</v>
      </c>
      <c r="F89" s="20">
        <f aca="true" t="shared" si="2" ref="F89:P89">+F86</f>
        <v>1948.7634999999998</v>
      </c>
      <c r="G89" s="20">
        <f t="shared" si="2"/>
        <v>2051.33</v>
      </c>
      <c r="H89" s="20">
        <f t="shared" si="2"/>
        <v>2715</v>
      </c>
      <c r="I89" s="20">
        <f t="shared" si="2"/>
        <v>2219</v>
      </c>
      <c r="J89" s="20">
        <f t="shared" si="2"/>
        <v>2276</v>
      </c>
      <c r="K89" s="20">
        <f t="shared" si="2"/>
        <v>2698</v>
      </c>
      <c r="L89" s="20">
        <f t="shared" si="2"/>
        <v>2715</v>
      </c>
      <c r="M89" s="20">
        <f t="shared" si="2"/>
        <v>2672.67</v>
      </c>
      <c r="N89" s="20">
        <f t="shared" si="2"/>
        <v>2351</v>
      </c>
      <c r="O89" s="20">
        <f t="shared" si="2"/>
        <v>2219</v>
      </c>
      <c r="P89" s="20">
        <f t="shared" si="2"/>
        <v>2488.6116666666667</v>
      </c>
    </row>
    <row r="90" spans="1:16" s="32" customFormat="1" ht="14.25">
      <c r="A90" s="33"/>
      <c r="B90" s="29"/>
      <c r="C90" s="34"/>
      <c r="D90" s="31"/>
      <c r="E90" s="35"/>
      <c r="F90" s="35"/>
      <c r="G90" s="36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32" customFormat="1" ht="15">
      <c r="A91" s="37" t="s">
        <v>106</v>
      </c>
      <c r="B91" s="29"/>
      <c r="C91" s="34"/>
      <c r="D91" s="31"/>
      <c r="E91" s="35"/>
      <c r="F91" s="35"/>
      <c r="G91" s="36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32" customFormat="1" ht="14.25">
      <c r="A92" s="29" t="s">
        <v>107</v>
      </c>
      <c r="B92" s="38" t="s">
        <v>108</v>
      </c>
      <c r="C92" s="21" t="s">
        <v>27</v>
      </c>
      <c r="D92" s="31" t="s">
        <v>109</v>
      </c>
      <c r="E92" s="20">
        <v>718.2</v>
      </c>
      <c r="F92" s="20">
        <v>104.5</v>
      </c>
      <c r="G92" s="20">
        <v>110</v>
      </c>
      <c r="H92" s="20">
        <v>533.52</v>
      </c>
      <c r="I92" s="20">
        <v>163</v>
      </c>
      <c r="J92" s="20">
        <v>430.92</v>
      </c>
      <c r="K92" s="20">
        <v>406</v>
      </c>
      <c r="L92" s="20">
        <v>198</v>
      </c>
      <c r="M92" s="20">
        <v>163</v>
      </c>
      <c r="N92" s="20">
        <v>180</v>
      </c>
      <c r="O92" s="20">
        <v>533.52</v>
      </c>
      <c r="P92" s="20">
        <v>318.5733333333333</v>
      </c>
    </row>
    <row r="93" spans="1:16" s="32" customFormat="1" ht="14.25">
      <c r="A93" s="29" t="s">
        <v>110</v>
      </c>
      <c r="B93" s="38" t="s">
        <v>111</v>
      </c>
      <c r="C93" s="21" t="s">
        <v>27</v>
      </c>
      <c r="D93" s="31" t="s">
        <v>109</v>
      </c>
      <c r="E93" s="20">
        <v>718.2</v>
      </c>
      <c r="F93" s="20">
        <v>104.5</v>
      </c>
      <c r="G93" s="20">
        <v>110</v>
      </c>
      <c r="H93" s="20">
        <v>533.52</v>
      </c>
      <c r="I93" s="20">
        <v>163</v>
      </c>
      <c r="J93" s="20">
        <v>430.92</v>
      </c>
      <c r="K93" s="20">
        <v>406</v>
      </c>
      <c r="L93" s="20">
        <v>198</v>
      </c>
      <c r="M93" s="20">
        <v>163</v>
      </c>
      <c r="N93" s="20">
        <v>180</v>
      </c>
      <c r="O93" s="20">
        <v>533.52</v>
      </c>
      <c r="P93" s="20">
        <v>318.5733333333333</v>
      </c>
    </row>
    <row r="94" spans="1:16" s="32" customFormat="1" ht="14.25">
      <c r="A94" s="29" t="s">
        <v>112</v>
      </c>
      <c r="B94" s="38">
        <v>92593</v>
      </c>
      <c r="C94" s="21" t="s">
        <v>27</v>
      </c>
      <c r="D94" s="31" t="s">
        <v>113</v>
      </c>
      <c r="E94" s="20">
        <v>718.2</v>
      </c>
      <c r="F94" s="20">
        <v>104.5</v>
      </c>
      <c r="G94" s="20">
        <v>110</v>
      </c>
      <c r="H94" s="20">
        <v>533.52</v>
      </c>
      <c r="I94" s="20">
        <v>163</v>
      </c>
      <c r="J94" s="20">
        <v>430.92</v>
      </c>
      <c r="K94" s="20">
        <v>406</v>
      </c>
      <c r="L94" s="20">
        <v>198</v>
      </c>
      <c r="M94" s="20">
        <v>163</v>
      </c>
      <c r="N94" s="20">
        <v>180</v>
      </c>
      <c r="O94" s="20">
        <v>533.52</v>
      </c>
      <c r="P94" s="20">
        <v>318.5733333333333</v>
      </c>
    </row>
    <row r="95" spans="1:16" s="32" customFormat="1" ht="14.25">
      <c r="A95" s="29" t="s">
        <v>114</v>
      </c>
      <c r="B95" s="38">
        <v>92592</v>
      </c>
      <c r="C95" s="21" t="s">
        <v>27</v>
      </c>
      <c r="D95" s="31" t="s">
        <v>113</v>
      </c>
      <c r="E95" s="20">
        <v>718.2</v>
      </c>
      <c r="F95" s="20">
        <v>104.5</v>
      </c>
      <c r="G95" s="20">
        <v>110</v>
      </c>
      <c r="H95" s="20">
        <v>533.52</v>
      </c>
      <c r="I95" s="20">
        <v>163</v>
      </c>
      <c r="J95" s="20">
        <v>430.92</v>
      </c>
      <c r="K95" s="20">
        <v>406</v>
      </c>
      <c r="L95" s="20">
        <v>198</v>
      </c>
      <c r="M95" s="20">
        <v>163</v>
      </c>
      <c r="N95" s="20">
        <v>180</v>
      </c>
      <c r="O95" s="20">
        <v>533.52</v>
      </c>
      <c r="P95" s="20">
        <v>318.5733333333333</v>
      </c>
    </row>
    <row r="96" spans="1:16" s="32" customFormat="1" ht="14.25">
      <c r="A96" s="29" t="s">
        <v>115</v>
      </c>
      <c r="B96" s="38">
        <v>92585</v>
      </c>
      <c r="C96" s="21" t="s">
        <v>27</v>
      </c>
      <c r="D96" s="6">
        <v>471</v>
      </c>
      <c r="E96" s="20">
        <f>VLOOKUP($D96,'[1]2022 Summary'!$D$8:$P$33,E$5,FALSE)</f>
        <v>718.2</v>
      </c>
      <c r="F96" s="20">
        <f>VLOOKUP($D96,'[1]2022 Summary'!$D$8:$P$33,F$5,FALSE)</f>
        <v>104.5</v>
      </c>
      <c r="G96" s="20">
        <f>VLOOKUP($D96,'[1]2022 Summary'!$D$8:$P$33,G$5,FALSE)</f>
        <v>110</v>
      </c>
      <c r="H96" s="20">
        <f>VLOOKUP($D96,'[1]2022 Summary'!$D$8:$P$33,H$5,FALSE)</f>
        <v>533.52</v>
      </c>
      <c r="I96" s="20">
        <f>VLOOKUP($D96,'[1]2022 Summary'!$D$8:$P$33,I$5,FALSE)</f>
        <v>163</v>
      </c>
      <c r="J96" s="20">
        <f>VLOOKUP($D96,'[1]2022 Summary'!$D$8:$P$33,J$5,FALSE)</f>
        <v>430.92</v>
      </c>
      <c r="K96" s="20">
        <f>VLOOKUP($D96,'[1]2022 Summary'!$D$8:$P$33,K$5,FALSE)</f>
        <v>406</v>
      </c>
      <c r="L96" s="20">
        <f>VLOOKUP($D96,'[1]2022 Summary'!$D$8:$P$33,L$5,FALSE)</f>
        <v>198</v>
      </c>
      <c r="M96" s="20">
        <f>VLOOKUP($D96,'[1]2022 Summary'!$D$8:$P$33,M$5,FALSE)</f>
        <v>163</v>
      </c>
      <c r="N96" s="20">
        <f>VLOOKUP($D96,'[1]2022 Summary'!$D$8:$P$33,N$5,FALSE)</f>
        <v>180</v>
      </c>
      <c r="O96" s="20">
        <f>VLOOKUP($D96,'[1]2022 Summary'!$D$8:$P$33,O$5,FALSE)</f>
        <v>533.52</v>
      </c>
      <c r="P96" s="20">
        <f>VLOOKUP($D96,'[1]2022 Summary'!$D$8:$P$33,P$5,FALSE)</f>
        <v>318.5733333333333</v>
      </c>
    </row>
    <row r="97" spans="1:16" s="32" customFormat="1" ht="14.25">
      <c r="A97" s="29" t="s">
        <v>116</v>
      </c>
      <c r="B97" s="38">
        <v>92557</v>
      </c>
      <c r="C97" s="21" t="s">
        <v>27</v>
      </c>
      <c r="D97" s="6">
        <v>471</v>
      </c>
      <c r="E97" s="20">
        <f>VLOOKUP($D97,'[1]2022 Summary'!$D$8:$P$33,E$5,FALSE)</f>
        <v>718.2</v>
      </c>
      <c r="F97" s="20">
        <f>VLOOKUP($D97,'[1]2022 Summary'!$D$8:$P$33,F$5,FALSE)</f>
        <v>104.5</v>
      </c>
      <c r="G97" s="20">
        <f>VLOOKUP($D97,'[1]2022 Summary'!$D$8:$P$33,G$5,FALSE)</f>
        <v>110</v>
      </c>
      <c r="H97" s="20">
        <f>VLOOKUP($D97,'[1]2022 Summary'!$D$8:$P$33,H$5,FALSE)</f>
        <v>533.52</v>
      </c>
      <c r="I97" s="20">
        <f>VLOOKUP($D97,'[1]2022 Summary'!$D$8:$P$33,I$5,FALSE)</f>
        <v>163</v>
      </c>
      <c r="J97" s="20">
        <f>VLOOKUP($D97,'[1]2022 Summary'!$D$8:$P$33,J$5,FALSE)</f>
        <v>430.92</v>
      </c>
      <c r="K97" s="20">
        <f>VLOOKUP($D97,'[1]2022 Summary'!$D$8:$P$33,K$5,FALSE)</f>
        <v>406</v>
      </c>
      <c r="L97" s="20">
        <f>VLOOKUP($D97,'[1]2022 Summary'!$D$8:$P$33,L$5,FALSE)</f>
        <v>198</v>
      </c>
      <c r="M97" s="20">
        <f>VLOOKUP($D97,'[1]2022 Summary'!$D$8:$P$33,M$5,FALSE)</f>
        <v>163</v>
      </c>
      <c r="N97" s="20">
        <f>VLOOKUP($D97,'[1]2022 Summary'!$D$8:$P$33,N$5,FALSE)</f>
        <v>180</v>
      </c>
      <c r="O97" s="20">
        <f>VLOOKUP($D97,'[1]2022 Summary'!$D$8:$P$33,O$5,FALSE)</f>
        <v>533.52</v>
      </c>
      <c r="P97" s="20">
        <f>VLOOKUP($D97,'[1]2022 Summary'!$D$8:$P$33,P$5,FALSE)</f>
        <v>318.5733333333333</v>
      </c>
    </row>
    <row r="98" spans="1:16" s="32" customFormat="1" ht="14.25">
      <c r="A98" s="29" t="s">
        <v>117</v>
      </c>
      <c r="B98" s="38">
        <v>92620</v>
      </c>
      <c r="C98" s="21" t="s">
        <v>27</v>
      </c>
      <c r="D98" s="6">
        <v>471</v>
      </c>
      <c r="E98" s="20">
        <f>VLOOKUP($D98,'[1]2022 Summary'!$D$8:$P$33,E$5,FALSE)</f>
        <v>718.2</v>
      </c>
      <c r="F98" s="20">
        <f>VLOOKUP($D98,'[1]2022 Summary'!$D$8:$P$33,F$5,FALSE)</f>
        <v>104.5</v>
      </c>
      <c r="G98" s="20">
        <f>VLOOKUP($D98,'[1]2022 Summary'!$D$8:$P$33,G$5,FALSE)</f>
        <v>110</v>
      </c>
      <c r="H98" s="20">
        <f>VLOOKUP($D98,'[1]2022 Summary'!$D$8:$P$33,H$5,FALSE)</f>
        <v>533.52</v>
      </c>
      <c r="I98" s="20">
        <f>VLOOKUP($D98,'[1]2022 Summary'!$D$8:$P$33,I$5,FALSE)</f>
        <v>163</v>
      </c>
      <c r="J98" s="20">
        <f>VLOOKUP($D98,'[1]2022 Summary'!$D$8:$P$33,J$5,FALSE)</f>
        <v>430.92</v>
      </c>
      <c r="K98" s="20">
        <f>VLOOKUP($D98,'[1]2022 Summary'!$D$8:$P$33,K$5,FALSE)</f>
        <v>406</v>
      </c>
      <c r="L98" s="20">
        <f>VLOOKUP($D98,'[1]2022 Summary'!$D$8:$P$33,L$5,FALSE)</f>
        <v>198</v>
      </c>
      <c r="M98" s="20">
        <f>VLOOKUP($D98,'[1]2022 Summary'!$D$8:$P$33,M$5,FALSE)</f>
        <v>163</v>
      </c>
      <c r="N98" s="20">
        <f>VLOOKUP($D98,'[1]2022 Summary'!$D$8:$P$33,N$5,FALSE)</f>
        <v>180</v>
      </c>
      <c r="O98" s="20">
        <f>VLOOKUP($D98,'[1]2022 Summary'!$D$8:$P$33,O$5,FALSE)</f>
        <v>533.52</v>
      </c>
      <c r="P98" s="20">
        <f>VLOOKUP($D98,'[1]2022 Summary'!$D$8:$P$33,P$5,FALSE)</f>
        <v>318.5733333333333</v>
      </c>
    </row>
    <row r="99" spans="1:16" s="32" customFormat="1" ht="14.25">
      <c r="A99" s="29" t="s">
        <v>118</v>
      </c>
      <c r="B99" s="38">
        <v>92921</v>
      </c>
      <c r="C99" s="21" t="s">
        <v>27</v>
      </c>
      <c r="D99" s="6">
        <v>471</v>
      </c>
      <c r="E99" s="20">
        <f>VLOOKUP($D99,'[1]2022 Summary'!$D$8:$P$33,E$5,FALSE)</f>
        <v>718.2</v>
      </c>
      <c r="F99" s="20">
        <f>VLOOKUP($D99,'[1]2022 Summary'!$D$8:$P$33,F$5,FALSE)</f>
        <v>104.5</v>
      </c>
      <c r="G99" s="20">
        <f>VLOOKUP($D99,'[1]2022 Summary'!$D$8:$P$33,G$5,FALSE)</f>
        <v>110</v>
      </c>
      <c r="H99" s="20">
        <f>VLOOKUP($D99,'[1]2022 Summary'!$D$8:$P$33,H$5,FALSE)</f>
        <v>533.52</v>
      </c>
      <c r="I99" s="20">
        <f>VLOOKUP($D99,'[1]2022 Summary'!$D$8:$P$33,I$5,FALSE)</f>
        <v>163</v>
      </c>
      <c r="J99" s="20">
        <f>VLOOKUP($D99,'[1]2022 Summary'!$D$8:$P$33,J$5,FALSE)</f>
        <v>430.92</v>
      </c>
      <c r="K99" s="20">
        <f>VLOOKUP($D99,'[1]2022 Summary'!$D$8:$P$33,K$5,FALSE)</f>
        <v>406</v>
      </c>
      <c r="L99" s="20">
        <f>VLOOKUP($D99,'[1]2022 Summary'!$D$8:$P$33,L$5,FALSE)</f>
        <v>198</v>
      </c>
      <c r="M99" s="20">
        <f>VLOOKUP($D99,'[1]2022 Summary'!$D$8:$P$33,M$5,FALSE)</f>
        <v>163</v>
      </c>
      <c r="N99" s="20">
        <f>VLOOKUP($D99,'[1]2022 Summary'!$D$8:$P$33,N$5,FALSE)</f>
        <v>180</v>
      </c>
      <c r="O99" s="20">
        <f>VLOOKUP($D99,'[1]2022 Summary'!$D$8:$P$33,O$5,FALSE)</f>
        <v>533.52</v>
      </c>
      <c r="P99" s="20">
        <f>VLOOKUP($D99,'[1]2022 Summary'!$D$8:$P$33,P$5,FALSE)</f>
        <v>318.5733333333333</v>
      </c>
    </row>
    <row r="100" spans="1:16" s="32" customFormat="1" ht="14.25">
      <c r="A100" s="29" t="s">
        <v>119</v>
      </c>
      <c r="B100" s="38">
        <v>92601</v>
      </c>
      <c r="C100" s="21" t="s">
        <v>27</v>
      </c>
      <c r="D100" s="6">
        <v>471</v>
      </c>
      <c r="E100" s="20">
        <f>VLOOKUP($D100,'[1]2022 Summary'!$D$8:$P$33,E$5,FALSE)</f>
        <v>718.2</v>
      </c>
      <c r="F100" s="20">
        <f>VLOOKUP($D100,'[1]2022 Summary'!$D$8:$P$33,F$5,FALSE)</f>
        <v>104.5</v>
      </c>
      <c r="G100" s="20">
        <f>VLOOKUP($D100,'[1]2022 Summary'!$D$8:$P$33,G$5,FALSE)</f>
        <v>110</v>
      </c>
      <c r="H100" s="20">
        <f>VLOOKUP($D100,'[1]2022 Summary'!$D$8:$P$33,H$5,FALSE)</f>
        <v>533.52</v>
      </c>
      <c r="I100" s="20">
        <f>VLOOKUP($D100,'[1]2022 Summary'!$D$8:$P$33,I$5,FALSE)</f>
        <v>163</v>
      </c>
      <c r="J100" s="20">
        <f>VLOOKUP($D100,'[1]2022 Summary'!$D$8:$P$33,J$5,FALSE)</f>
        <v>430.92</v>
      </c>
      <c r="K100" s="20">
        <f>VLOOKUP($D100,'[1]2022 Summary'!$D$8:$P$33,K$5,FALSE)</f>
        <v>406</v>
      </c>
      <c r="L100" s="20">
        <f>VLOOKUP($D100,'[1]2022 Summary'!$D$8:$P$33,L$5,FALSE)</f>
        <v>198</v>
      </c>
      <c r="M100" s="20">
        <f>VLOOKUP($D100,'[1]2022 Summary'!$D$8:$P$33,M$5,FALSE)</f>
        <v>163</v>
      </c>
      <c r="N100" s="20">
        <f>VLOOKUP($D100,'[1]2022 Summary'!$D$8:$P$33,N$5,FALSE)</f>
        <v>180</v>
      </c>
      <c r="O100" s="20">
        <f>VLOOKUP($D100,'[1]2022 Summary'!$D$8:$P$33,O$5,FALSE)</f>
        <v>533.52</v>
      </c>
      <c r="P100" s="20">
        <f>VLOOKUP($D100,'[1]2022 Summary'!$D$8:$P$33,P$5,FALSE)</f>
        <v>318.5733333333333</v>
      </c>
    </row>
    <row r="101" spans="1:16" s="32" customFormat="1" ht="14.25">
      <c r="A101" s="29" t="s">
        <v>120</v>
      </c>
      <c r="B101" s="38">
        <v>92582</v>
      </c>
      <c r="C101" s="21" t="s">
        <v>27</v>
      </c>
      <c r="D101" s="6">
        <v>471</v>
      </c>
      <c r="E101" s="20">
        <f>VLOOKUP($D101,'[1]2022 Summary'!$D$8:$P$33,E$5,FALSE)</f>
        <v>718.2</v>
      </c>
      <c r="F101" s="20">
        <f>VLOOKUP($D101,'[1]2022 Summary'!$D$8:$P$33,F$5,FALSE)</f>
        <v>104.5</v>
      </c>
      <c r="G101" s="20">
        <f>VLOOKUP($D101,'[1]2022 Summary'!$D$8:$P$33,G$5,FALSE)</f>
        <v>110</v>
      </c>
      <c r="H101" s="20">
        <f>VLOOKUP($D101,'[1]2022 Summary'!$D$8:$P$33,H$5,FALSE)</f>
        <v>533.52</v>
      </c>
      <c r="I101" s="20">
        <f>VLOOKUP($D101,'[1]2022 Summary'!$D$8:$P$33,I$5,FALSE)</f>
        <v>163</v>
      </c>
      <c r="J101" s="20">
        <f>VLOOKUP($D101,'[1]2022 Summary'!$D$8:$P$33,J$5,FALSE)</f>
        <v>430.92</v>
      </c>
      <c r="K101" s="20">
        <f>VLOOKUP($D101,'[1]2022 Summary'!$D$8:$P$33,K$5,FALSE)</f>
        <v>406</v>
      </c>
      <c r="L101" s="20">
        <f>VLOOKUP($D101,'[1]2022 Summary'!$D$8:$P$33,L$5,FALSE)</f>
        <v>198</v>
      </c>
      <c r="M101" s="20">
        <f>VLOOKUP($D101,'[1]2022 Summary'!$D$8:$P$33,M$5,FALSE)</f>
        <v>163</v>
      </c>
      <c r="N101" s="20">
        <f>VLOOKUP($D101,'[1]2022 Summary'!$D$8:$P$33,N$5,FALSE)</f>
        <v>180</v>
      </c>
      <c r="O101" s="20">
        <f>VLOOKUP($D101,'[1]2022 Summary'!$D$8:$P$33,O$5,FALSE)</f>
        <v>533.52</v>
      </c>
      <c r="P101" s="20">
        <f>VLOOKUP($D101,'[1]2022 Summary'!$D$8:$P$33,P$5,FALSE)</f>
        <v>318.5733333333333</v>
      </c>
    </row>
    <row r="102" spans="1:16" s="32" customFormat="1" ht="14.25">
      <c r="A102" s="29" t="s">
        <v>121</v>
      </c>
      <c r="B102" s="38">
        <v>92591</v>
      </c>
      <c r="C102" s="21" t="s">
        <v>27</v>
      </c>
      <c r="D102" s="6">
        <v>471</v>
      </c>
      <c r="E102" s="20">
        <f>VLOOKUP($D102,'[1]2022 Summary'!$D$8:$P$33,E$5,FALSE)</f>
        <v>718.2</v>
      </c>
      <c r="F102" s="20">
        <f>VLOOKUP($D102,'[1]2022 Summary'!$D$8:$P$33,F$5,FALSE)</f>
        <v>104.5</v>
      </c>
      <c r="G102" s="20">
        <f>VLOOKUP($D102,'[1]2022 Summary'!$D$8:$P$33,G$5,FALSE)</f>
        <v>110</v>
      </c>
      <c r="H102" s="20">
        <f>VLOOKUP($D102,'[1]2022 Summary'!$D$8:$P$33,H$5,FALSE)</f>
        <v>533.52</v>
      </c>
      <c r="I102" s="20">
        <f>VLOOKUP($D102,'[1]2022 Summary'!$D$8:$P$33,I$5,FALSE)</f>
        <v>163</v>
      </c>
      <c r="J102" s="20">
        <f>VLOOKUP($D102,'[1]2022 Summary'!$D$8:$P$33,J$5,FALSE)</f>
        <v>430.92</v>
      </c>
      <c r="K102" s="20">
        <f>VLOOKUP($D102,'[1]2022 Summary'!$D$8:$P$33,K$5,FALSE)</f>
        <v>406</v>
      </c>
      <c r="L102" s="20">
        <f>VLOOKUP($D102,'[1]2022 Summary'!$D$8:$P$33,L$5,FALSE)</f>
        <v>198</v>
      </c>
      <c r="M102" s="20">
        <f>VLOOKUP($D102,'[1]2022 Summary'!$D$8:$P$33,M$5,FALSE)</f>
        <v>163</v>
      </c>
      <c r="N102" s="20">
        <f>VLOOKUP($D102,'[1]2022 Summary'!$D$8:$P$33,N$5,FALSE)</f>
        <v>180</v>
      </c>
      <c r="O102" s="20">
        <f>VLOOKUP($D102,'[1]2022 Summary'!$D$8:$P$33,O$5,FALSE)</f>
        <v>533.52</v>
      </c>
      <c r="P102" s="20">
        <f>VLOOKUP($D102,'[1]2022 Summary'!$D$8:$P$33,P$5,FALSE)</f>
        <v>318.5733333333333</v>
      </c>
    </row>
    <row r="103" spans="1:16" s="32" customFormat="1" ht="14.25">
      <c r="A103" s="29" t="s">
        <v>122</v>
      </c>
      <c r="B103" s="38">
        <v>92588</v>
      </c>
      <c r="C103" s="21" t="s">
        <v>27</v>
      </c>
      <c r="D103" s="6">
        <v>471</v>
      </c>
      <c r="E103" s="20">
        <f>VLOOKUP($D103,'[1]2022 Summary'!$D$8:$P$33,E$5,FALSE)</f>
        <v>718.2</v>
      </c>
      <c r="F103" s="20">
        <f>VLOOKUP($D103,'[1]2022 Summary'!$D$8:$P$33,F$5,FALSE)</f>
        <v>104.5</v>
      </c>
      <c r="G103" s="20">
        <f>VLOOKUP($D103,'[1]2022 Summary'!$D$8:$P$33,G$5,FALSE)</f>
        <v>110</v>
      </c>
      <c r="H103" s="20">
        <f>VLOOKUP($D103,'[1]2022 Summary'!$D$8:$P$33,H$5,FALSE)</f>
        <v>533.52</v>
      </c>
      <c r="I103" s="20">
        <f>VLOOKUP($D103,'[1]2022 Summary'!$D$8:$P$33,I$5,FALSE)</f>
        <v>163</v>
      </c>
      <c r="J103" s="20">
        <f>VLOOKUP($D103,'[1]2022 Summary'!$D$8:$P$33,J$5,FALSE)</f>
        <v>430.92</v>
      </c>
      <c r="K103" s="20">
        <f>VLOOKUP($D103,'[1]2022 Summary'!$D$8:$P$33,K$5,FALSE)</f>
        <v>406</v>
      </c>
      <c r="L103" s="20">
        <f>VLOOKUP($D103,'[1]2022 Summary'!$D$8:$P$33,L$5,FALSE)</f>
        <v>198</v>
      </c>
      <c r="M103" s="20">
        <f>VLOOKUP($D103,'[1]2022 Summary'!$D$8:$P$33,M$5,FALSE)</f>
        <v>163</v>
      </c>
      <c r="N103" s="20">
        <f>VLOOKUP($D103,'[1]2022 Summary'!$D$8:$P$33,N$5,FALSE)</f>
        <v>180</v>
      </c>
      <c r="O103" s="20">
        <f>VLOOKUP($D103,'[1]2022 Summary'!$D$8:$P$33,O$5,FALSE)</f>
        <v>533.52</v>
      </c>
      <c r="P103" s="20">
        <f>VLOOKUP($D103,'[1]2022 Summary'!$D$8:$P$33,P$5,FALSE)</f>
        <v>318.5733333333333</v>
      </c>
    </row>
    <row r="104" spans="1:16" s="32" customFormat="1" ht="14.25">
      <c r="A104" s="29" t="s">
        <v>123</v>
      </c>
      <c r="B104" s="38">
        <v>92555</v>
      </c>
      <c r="C104" s="21" t="s">
        <v>27</v>
      </c>
      <c r="D104" s="6">
        <v>471</v>
      </c>
      <c r="E104" s="20">
        <f>VLOOKUP($D104,'[1]2022 Summary'!$D$8:$P$33,E$5,FALSE)</f>
        <v>718.2</v>
      </c>
      <c r="F104" s="20">
        <f>VLOOKUP($D104,'[1]2022 Summary'!$D$8:$P$33,F$5,FALSE)</f>
        <v>104.5</v>
      </c>
      <c r="G104" s="20">
        <f>VLOOKUP($D104,'[1]2022 Summary'!$D$8:$P$33,G$5,FALSE)</f>
        <v>110</v>
      </c>
      <c r="H104" s="20">
        <f>VLOOKUP($D104,'[1]2022 Summary'!$D$8:$P$33,H$5,FALSE)</f>
        <v>533.52</v>
      </c>
      <c r="I104" s="20">
        <f>VLOOKUP($D104,'[1]2022 Summary'!$D$8:$P$33,I$5,FALSE)</f>
        <v>163</v>
      </c>
      <c r="J104" s="20">
        <f>VLOOKUP($D104,'[1]2022 Summary'!$D$8:$P$33,J$5,FALSE)</f>
        <v>430.92</v>
      </c>
      <c r="K104" s="20">
        <f>VLOOKUP($D104,'[1]2022 Summary'!$D$8:$P$33,K$5,FALSE)</f>
        <v>406</v>
      </c>
      <c r="L104" s="20">
        <f>VLOOKUP($D104,'[1]2022 Summary'!$D$8:$P$33,L$5,FALSE)</f>
        <v>198</v>
      </c>
      <c r="M104" s="20">
        <f>VLOOKUP($D104,'[1]2022 Summary'!$D$8:$P$33,M$5,FALSE)</f>
        <v>163</v>
      </c>
      <c r="N104" s="20">
        <f>VLOOKUP($D104,'[1]2022 Summary'!$D$8:$P$33,N$5,FALSE)</f>
        <v>180</v>
      </c>
      <c r="O104" s="20">
        <f>VLOOKUP($D104,'[1]2022 Summary'!$D$8:$P$33,O$5,FALSE)</f>
        <v>533.52</v>
      </c>
      <c r="P104" s="20">
        <f>VLOOKUP($D104,'[1]2022 Summary'!$D$8:$P$33,P$5,FALSE)</f>
        <v>318.5733333333333</v>
      </c>
    </row>
    <row r="105" spans="1:16" s="32" customFormat="1" ht="14.25">
      <c r="A105" s="29" t="s">
        <v>124</v>
      </c>
      <c r="B105" s="38">
        <v>92563</v>
      </c>
      <c r="C105" s="21" t="s">
        <v>27</v>
      </c>
      <c r="D105" s="6">
        <v>471</v>
      </c>
      <c r="E105" s="20">
        <f>VLOOKUP($D105,'[1]2022 Summary'!$D$8:$P$33,E$5,FALSE)</f>
        <v>718.2</v>
      </c>
      <c r="F105" s="20">
        <f>VLOOKUP($D105,'[1]2022 Summary'!$D$8:$P$33,F$5,FALSE)</f>
        <v>104.5</v>
      </c>
      <c r="G105" s="20">
        <f>VLOOKUP($D105,'[1]2022 Summary'!$D$8:$P$33,G$5,FALSE)</f>
        <v>110</v>
      </c>
      <c r="H105" s="20">
        <f>VLOOKUP($D105,'[1]2022 Summary'!$D$8:$P$33,H$5,FALSE)</f>
        <v>533.52</v>
      </c>
      <c r="I105" s="20">
        <f>VLOOKUP($D105,'[1]2022 Summary'!$D$8:$P$33,I$5,FALSE)</f>
        <v>163</v>
      </c>
      <c r="J105" s="20">
        <f>VLOOKUP($D105,'[1]2022 Summary'!$D$8:$P$33,J$5,FALSE)</f>
        <v>430.92</v>
      </c>
      <c r="K105" s="20">
        <f>VLOOKUP($D105,'[1]2022 Summary'!$D$8:$P$33,K$5,FALSE)</f>
        <v>406</v>
      </c>
      <c r="L105" s="20">
        <f>VLOOKUP($D105,'[1]2022 Summary'!$D$8:$P$33,L$5,FALSE)</f>
        <v>198</v>
      </c>
      <c r="M105" s="20">
        <f>VLOOKUP($D105,'[1]2022 Summary'!$D$8:$P$33,M$5,FALSE)</f>
        <v>163</v>
      </c>
      <c r="N105" s="20">
        <f>VLOOKUP($D105,'[1]2022 Summary'!$D$8:$P$33,N$5,FALSE)</f>
        <v>180</v>
      </c>
      <c r="O105" s="20">
        <f>VLOOKUP($D105,'[1]2022 Summary'!$D$8:$P$33,O$5,FALSE)</f>
        <v>533.52</v>
      </c>
      <c r="P105" s="20">
        <f>VLOOKUP($D105,'[1]2022 Summary'!$D$8:$P$33,P$5,FALSE)</f>
        <v>318.5733333333333</v>
      </c>
    </row>
    <row r="106" spans="1:16" s="32" customFormat="1" ht="14.25">
      <c r="A106" s="29" t="s">
        <v>125</v>
      </c>
      <c r="B106" s="38">
        <v>92550</v>
      </c>
      <c r="C106" s="21" t="s">
        <v>27</v>
      </c>
      <c r="D106" s="6">
        <v>471</v>
      </c>
      <c r="E106" s="20">
        <f>VLOOKUP($D106,'[1]2022 Summary'!$D$8:$P$33,E$5,FALSE)</f>
        <v>718.2</v>
      </c>
      <c r="F106" s="20">
        <f>VLOOKUP($D106,'[1]2022 Summary'!$D$8:$P$33,F$5,FALSE)</f>
        <v>104.5</v>
      </c>
      <c r="G106" s="20">
        <f>VLOOKUP($D106,'[1]2022 Summary'!$D$8:$P$33,G$5,FALSE)</f>
        <v>110</v>
      </c>
      <c r="H106" s="20">
        <f>VLOOKUP($D106,'[1]2022 Summary'!$D$8:$P$33,H$5,FALSE)</f>
        <v>533.52</v>
      </c>
      <c r="I106" s="20">
        <f>VLOOKUP($D106,'[1]2022 Summary'!$D$8:$P$33,I$5,FALSE)</f>
        <v>163</v>
      </c>
      <c r="J106" s="20">
        <f>VLOOKUP($D106,'[1]2022 Summary'!$D$8:$P$33,J$5,FALSE)</f>
        <v>430.92</v>
      </c>
      <c r="K106" s="20">
        <f>VLOOKUP($D106,'[1]2022 Summary'!$D$8:$P$33,K$5,FALSE)</f>
        <v>406</v>
      </c>
      <c r="L106" s="20">
        <f>VLOOKUP($D106,'[1]2022 Summary'!$D$8:$P$33,L$5,FALSE)</f>
        <v>198</v>
      </c>
      <c r="M106" s="20">
        <f>VLOOKUP($D106,'[1]2022 Summary'!$D$8:$P$33,M$5,FALSE)</f>
        <v>163</v>
      </c>
      <c r="N106" s="20">
        <f>VLOOKUP($D106,'[1]2022 Summary'!$D$8:$P$33,N$5,FALSE)</f>
        <v>180</v>
      </c>
      <c r="O106" s="20">
        <f>VLOOKUP($D106,'[1]2022 Summary'!$D$8:$P$33,O$5,FALSE)</f>
        <v>533.52</v>
      </c>
      <c r="P106" s="20">
        <f>VLOOKUP($D106,'[1]2022 Summary'!$D$8:$P$33,P$5,FALSE)</f>
        <v>318.5733333333333</v>
      </c>
    </row>
    <row r="107" spans="1:16" s="32" customFormat="1" ht="14.25">
      <c r="A107" s="29" t="s">
        <v>126</v>
      </c>
      <c r="B107" s="38">
        <v>92579</v>
      </c>
      <c r="C107" s="21" t="s">
        <v>27</v>
      </c>
      <c r="D107" s="6">
        <v>471</v>
      </c>
      <c r="E107" s="20">
        <f>VLOOKUP($D107,'[1]2022 Summary'!$D$8:$P$33,E$5,FALSE)</f>
        <v>718.2</v>
      </c>
      <c r="F107" s="20">
        <f>VLOOKUP($D107,'[1]2022 Summary'!$D$8:$P$33,F$5,FALSE)</f>
        <v>104.5</v>
      </c>
      <c r="G107" s="20">
        <f>VLOOKUP($D107,'[1]2022 Summary'!$D$8:$P$33,G$5,FALSE)</f>
        <v>110</v>
      </c>
      <c r="H107" s="20">
        <f>VLOOKUP($D107,'[1]2022 Summary'!$D$8:$P$33,H$5,FALSE)</f>
        <v>533.52</v>
      </c>
      <c r="I107" s="20">
        <f>VLOOKUP($D107,'[1]2022 Summary'!$D$8:$P$33,I$5,FALSE)</f>
        <v>163</v>
      </c>
      <c r="J107" s="20">
        <f>VLOOKUP($D107,'[1]2022 Summary'!$D$8:$P$33,J$5,FALSE)</f>
        <v>430.92</v>
      </c>
      <c r="K107" s="20">
        <f>VLOOKUP($D107,'[1]2022 Summary'!$D$8:$P$33,K$5,FALSE)</f>
        <v>406</v>
      </c>
      <c r="L107" s="20">
        <f>VLOOKUP($D107,'[1]2022 Summary'!$D$8:$P$33,L$5,FALSE)</f>
        <v>198</v>
      </c>
      <c r="M107" s="20">
        <f>VLOOKUP($D107,'[1]2022 Summary'!$D$8:$P$33,M$5,FALSE)</f>
        <v>163</v>
      </c>
      <c r="N107" s="20">
        <f>VLOOKUP($D107,'[1]2022 Summary'!$D$8:$P$33,N$5,FALSE)</f>
        <v>180</v>
      </c>
      <c r="O107" s="20">
        <f>VLOOKUP($D107,'[1]2022 Summary'!$D$8:$P$33,O$5,FALSE)</f>
        <v>533.52</v>
      </c>
      <c r="P107" s="20">
        <f>VLOOKUP($D107,'[1]2022 Summary'!$D$8:$P$33,P$5,FALSE)</f>
        <v>318.5733333333333</v>
      </c>
    </row>
    <row r="108" spans="1:16" s="32" customFormat="1" ht="14.25">
      <c r="A108" s="29" t="s">
        <v>127</v>
      </c>
      <c r="B108" s="38">
        <v>11400</v>
      </c>
      <c r="C108" s="21" t="s">
        <v>27</v>
      </c>
      <c r="D108" s="6">
        <v>932</v>
      </c>
      <c r="E108" s="20">
        <f>VLOOKUP($D108,'[1]2022 Summary'!$D$8:$P$33,E$5,FALSE)</f>
        <v>1455.3525</v>
      </c>
      <c r="F108" s="20">
        <f>VLOOKUP($D108,'[1]2022 Summary'!$D$8:$P$33,F$5,FALSE)</f>
        <v>452.2</v>
      </c>
      <c r="G108" s="20">
        <f>VLOOKUP($D108,'[1]2022 Summary'!$D$8:$P$33,G$5,FALSE)</f>
        <v>476</v>
      </c>
      <c r="H108" s="20">
        <f>VLOOKUP($D108,'[1]2022 Summary'!$D$8:$P$33,H$5,FALSE)</f>
        <v>735</v>
      </c>
      <c r="I108" s="20">
        <f>VLOOKUP($D108,'[1]2022 Summary'!$D$8:$P$33,I$5,FALSE)</f>
        <v>250.95000000000002</v>
      </c>
      <c r="J108" s="20">
        <f>VLOOKUP($D108,'[1]2022 Summary'!$D$8:$P$33,J$5,FALSE)</f>
        <v>660</v>
      </c>
      <c r="K108" s="20">
        <f>VLOOKUP($D108,'[1]2022 Summary'!$D$8:$P$33,K$5,FALSE)</f>
        <v>735</v>
      </c>
      <c r="L108" s="20">
        <f>VLOOKUP($D108,'[1]2022 Summary'!$D$8:$P$33,L$5,FALSE)</f>
        <v>250.95000000000002</v>
      </c>
      <c r="M108" s="20">
        <f>VLOOKUP($D108,'[1]2022 Summary'!$D$8:$P$33,M$5,FALSE)</f>
        <v>660</v>
      </c>
      <c r="N108" s="20">
        <f>VLOOKUP($D108,'[1]2022 Summary'!$D$8:$P$33,N$5,FALSE)</f>
        <v>594</v>
      </c>
      <c r="O108" s="20">
        <f>VLOOKUP($D108,'[1]2022 Summary'!$D$8:$P$33,O$5,FALSE)</f>
        <v>630</v>
      </c>
      <c r="P108" s="20">
        <f>VLOOKUP($D108,'[1]2022 Summary'!$D$8:$P$33,P$5,FALSE)</f>
        <v>588.3249999999999</v>
      </c>
    </row>
    <row r="109" spans="1:16" s="32" customFormat="1" ht="14.25">
      <c r="A109" s="29" t="s">
        <v>128</v>
      </c>
      <c r="B109" s="38">
        <v>11000</v>
      </c>
      <c r="C109" s="21" t="s">
        <v>27</v>
      </c>
      <c r="D109" s="6">
        <v>932</v>
      </c>
      <c r="E109" s="20">
        <f>VLOOKUP($D109,'[1]2022 Summary'!$D$8:$P$33,E$5,FALSE)</f>
        <v>1455.3525</v>
      </c>
      <c r="F109" s="20">
        <f>VLOOKUP($D109,'[1]2022 Summary'!$D$8:$P$33,F$5,FALSE)</f>
        <v>452.2</v>
      </c>
      <c r="G109" s="20">
        <f>VLOOKUP($D109,'[1]2022 Summary'!$D$8:$P$33,G$5,FALSE)</f>
        <v>476</v>
      </c>
      <c r="H109" s="20">
        <f>VLOOKUP($D109,'[1]2022 Summary'!$D$8:$P$33,H$5,FALSE)</f>
        <v>735</v>
      </c>
      <c r="I109" s="20">
        <f>VLOOKUP($D109,'[1]2022 Summary'!$D$8:$P$33,I$5,FALSE)</f>
        <v>250.95000000000002</v>
      </c>
      <c r="J109" s="20">
        <f>VLOOKUP($D109,'[1]2022 Summary'!$D$8:$P$33,J$5,FALSE)</f>
        <v>660</v>
      </c>
      <c r="K109" s="20">
        <f>VLOOKUP($D109,'[1]2022 Summary'!$D$8:$P$33,K$5,FALSE)</f>
        <v>735</v>
      </c>
      <c r="L109" s="20">
        <f>VLOOKUP($D109,'[1]2022 Summary'!$D$8:$P$33,L$5,FALSE)</f>
        <v>250.95000000000002</v>
      </c>
      <c r="M109" s="20">
        <f>VLOOKUP($D109,'[1]2022 Summary'!$D$8:$P$33,M$5,FALSE)</f>
        <v>660</v>
      </c>
      <c r="N109" s="20">
        <f>VLOOKUP($D109,'[1]2022 Summary'!$D$8:$P$33,N$5,FALSE)</f>
        <v>594</v>
      </c>
      <c r="O109" s="20">
        <f>VLOOKUP($D109,'[1]2022 Summary'!$D$8:$P$33,O$5,FALSE)</f>
        <v>630</v>
      </c>
      <c r="P109" s="20">
        <f>VLOOKUP($D109,'[1]2022 Summary'!$D$8:$P$33,P$5,FALSE)</f>
        <v>588.3249999999999</v>
      </c>
    </row>
    <row r="110" spans="1:16" s="32" customFormat="1" ht="14.25">
      <c r="A110" s="29" t="s">
        <v>129</v>
      </c>
      <c r="B110" s="38">
        <v>11100</v>
      </c>
      <c r="C110" s="21" t="s">
        <v>27</v>
      </c>
      <c r="D110" s="6">
        <v>932</v>
      </c>
      <c r="E110" s="20">
        <f>VLOOKUP($D110,'[1]2022 Summary'!$D$8:$P$33,E$5,FALSE)</f>
        <v>1455.3525</v>
      </c>
      <c r="F110" s="20">
        <f>VLOOKUP($D110,'[1]2022 Summary'!$D$8:$P$33,F$5,FALSE)</f>
        <v>452.2</v>
      </c>
      <c r="G110" s="20">
        <f>VLOOKUP($D110,'[1]2022 Summary'!$D$8:$P$33,G$5,FALSE)</f>
        <v>476</v>
      </c>
      <c r="H110" s="20">
        <f>VLOOKUP($D110,'[1]2022 Summary'!$D$8:$P$33,H$5,FALSE)</f>
        <v>735</v>
      </c>
      <c r="I110" s="20">
        <f>VLOOKUP($D110,'[1]2022 Summary'!$D$8:$P$33,I$5,FALSE)</f>
        <v>250.95000000000002</v>
      </c>
      <c r="J110" s="20">
        <f>VLOOKUP($D110,'[1]2022 Summary'!$D$8:$P$33,J$5,FALSE)</f>
        <v>660</v>
      </c>
      <c r="K110" s="20">
        <f>VLOOKUP($D110,'[1]2022 Summary'!$D$8:$P$33,K$5,FALSE)</f>
        <v>735</v>
      </c>
      <c r="L110" s="20">
        <f>VLOOKUP($D110,'[1]2022 Summary'!$D$8:$P$33,L$5,FALSE)</f>
        <v>250.95000000000002</v>
      </c>
      <c r="M110" s="20">
        <f>VLOOKUP($D110,'[1]2022 Summary'!$D$8:$P$33,M$5,FALSE)</f>
        <v>660</v>
      </c>
      <c r="N110" s="20">
        <f>VLOOKUP($D110,'[1]2022 Summary'!$D$8:$P$33,N$5,FALSE)</f>
        <v>594</v>
      </c>
      <c r="O110" s="20">
        <f>VLOOKUP($D110,'[1]2022 Summary'!$D$8:$P$33,O$5,FALSE)</f>
        <v>630</v>
      </c>
      <c r="P110" s="20">
        <f>VLOOKUP($D110,'[1]2022 Summary'!$D$8:$P$33,P$5,FALSE)</f>
        <v>588.3249999999999</v>
      </c>
    </row>
    <row r="111" spans="1:16" s="32" customFormat="1" ht="14.25">
      <c r="A111" s="29" t="s">
        <v>130</v>
      </c>
      <c r="B111" s="38">
        <v>97530</v>
      </c>
      <c r="C111" s="21" t="s">
        <v>27</v>
      </c>
      <c r="D111" s="6">
        <v>431</v>
      </c>
      <c r="E111" s="20">
        <f>VLOOKUP($D111,'[1]2022 Summary'!$D$8:$P$33,E$5,FALSE)</f>
        <v>323.40000000000003</v>
      </c>
      <c r="F111" s="20">
        <f>VLOOKUP($D111,'[1]2022 Summary'!$D$8:$P$33,F$5,FALSE)</f>
        <v>104.5</v>
      </c>
      <c r="G111" s="20">
        <f>VLOOKUP($D111,'[1]2022 Summary'!$D$8:$P$33,G$5,FALSE)</f>
        <v>110</v>
      </c>
      <c r="H111" s="20">
        <f>VLOOKUP($D111,'[1]2022 Summary'!$D$8:$P$33,H$5,FALSE)</f>
        <v>270</v>
      </c>
      <c r="I111" s="20">
        <f>VLOOKUP($D111,'[1]2022 Summary'!$D$8:$P$33,I$5,FALSE)</f>
        <v>180.20000000000002</v>
      </c>
      <c r="J111" s="20">
        <f>VLOOKUP($D111,'[1]2022 Summary'!$D$8:$P$33,J$5,FALSE)</f>
        <v>194.04000000000002</v>
      </c>
      <c r="K111" s="20">
        <f>VLOOKUP($D111,'[1]2022 Summary'!$D$8:$P$33,K$5,FALSE)</f>
        <v>270</v>
      </c>
      <c r="L111" s="20">
        <f>VLOOKUP($D111,'[1]2022 Summary'!$D$8:$P$33,L$5,FALSE)</f>
        <v>263</v>
      </c>
      <c r="M111" s="20">
        <f>VLOOKUP($D111,'[1]2022 Summary'!$D$8:$P$33,M$5,FALSE)</f>
        <v>220</v>
      </c>
      <c r="N111" s="20">
        <f>VLOOKUP($D111,'[1]2022 Summary'!$D$8:$P$33,N$5,FALSE)</f>
        <v>180.20000000000002</v>
      </c>
      <c r="O111" s="20">
        <f>VLOOKUP($D111,'[1]2022 Summary'!$D$8:$P$33,O$5,FALSE)</f>
        <v>240.24</v>
      </c>
      <c r="P111" s="20">
        <f>VLOOKUP($D111,'[1]2022 Summary'!$D$8:$P$33,P$5,FALSE)</f>
        <v>227.91333333333333</v>
      </c>
    </row>
    <row r="112" spans="1:16" s="32" customFormat="1" ht="14.25">
      <c r="A112" s="29" t="s">
        <v>131</v>
      </c>
      <c r="B112" s="38">
        <v>97530</v>
      </c>
      <c r="C112" s="21" t="s">
        <v>27</v>
      </c>
      <c r="D112" s="6">
        <v>431</v>
      </c>
      <c r="E112" s="20">
        <f>VLOOKUP($D112,'[1]2022 Summary'!$D$8:$P$33,E$5,FALSE)</f>
        <v>323.40000000000003</v>
      </c>
      <c r="F112" s="20">
        <f>VLOOKUP($D112,'[1]2022 Summary'!$D$8:$P$33,F$5,FALSE)</f>
        <v>104.5</v>
      </c>
      <c r="G112" s="20">
        <f>VLOOKUP($D112,'[1]2022 Summary'!$D$8:$P$33,G$5,FALSE)</f>
        <v>110</v>
      </c>
      <c r="H112" s="20">
        <f>VLOOKUP($D112,'[1]2022 Summary'!$D$8:$P$33,H$5,FALSE)</f>
        <v>270</v>
      </c>
      <c r="I112" s="20">
        <f>VLOOKUP($D112,'[1]2022 Summary'!$D$8:$P$33,I$5,FALSE)</f>
        <v>180.20000000000002</v>
      </c>
      <c r="J112" s="20">
        <f>VLOOKUP($D112,'[1]2022 Summary'!$D$8:$P$33,J$5,FALSE)</f>
        <v>194.04000000000002</v>
      </c>
      <c r="K112" s="20">
        <f>VLOOKUP($D112,'[1]2022 Summary'!$D$8:$P$33,K$5,FALSE)</f>
        <v>270</v>
      </c>
      <c r="L112" s="20">
        <f>VLOOKUP($D112,'[1]2022 Summary'!$D$8:$P$33,L$5,FALSE)</f>
        <v>263</v>
      </c>
      <c r="M112" s="20">
        <f>VLOOKUP($D112,'[1]2022 Summary'!$D$8:$P$33,M$5,FALSE)</f>
        <v>220</v>
      </c>
      <c r="N112" s="20">
        <f>VLOOKUP($D112,'[1]2022 Summary'!$D$8:$P$33,N$5,FALSE)</f>
        <v>180.20000000000002</v>
      </c>
      <c r="O112" s="20">
        <f>VLOOKUP($D112,'[1]2022 Summary'!$D$8:$P$33,O$5,FALSE)</f>
        <v>240.24</v>
      </c>
      <c r="P112" s="20">
        <f>VLOOKUP($D112,'[1]2022 Summary'!$D$8:$P$33,P$5,FALSE)</f>
        <v>227.91333333333333</v>
      </c>
    </row>
    <row r="113" spans="1:16" s="32" customFormat="1" ht="14.25">
      <c r="A113" s="29" t="s">
        <v>132</v>
      </c>
      <c r="B113" s="38">
        <v>97535</v>
      </c>
      <c r="C113" s="21" t="s">
        <v>27</v>
      </c>
      <c r="D113" s="6">
        <v>431</v>
      </c>
      <c r="E113" s="20">
        <f>VLOOKUP($D113,'[1]2022 Summary'!$D$8:$P$33,E$5,FALSE)</f>
        <v>323.40000000000003</v>
      </c>
      <c r="F113" s="20">
        <f>VLOOKUP($D113,'[1]2022 Summary'!$D$8:$P$33,F$5,FALSE)</f>
        <v>104.5</v>
      </c>
      <c r="G113" s="20">
        <f>VLOOKUP($D113,'[1]2022 Summary'!$D$8:$P$33,G$5,FALSE)</f>
        <v>110</v>
      </c>
      <c r="H113" s="20">
        <f>VLOOKUP($D113,'[1]2022 Summary'!$D$8:$P$33,H$5,FALSE)</f>
        <v>270</v>
      </c>
      <c r="I113" s="20">
        <f>VLOOKUP($D113,'[1]2022 Summary'!$D$8:$P$33,I$5,FALSE)</f>
        <v>180.20000000000002</v>
      </c>
      <c r="J113" s="20">
        <f>VLOOKUP($D113,'[1]2022 Summary'!$D$8:$P$33,J$5,FALSE)</f>
        <v>194.04000000000002</v>
      </c>
      <c r="K113" s="20">
        <f>VLOOKUP($D113,'[1]2022 Summary'!$D$8:$P$33,K$5,FALSE)</f>
        <v>270</v>
      </c>
      <c r="L113" s="20">
        <f>VLOOKUP($D113,'[1]2022 Summary'!$D$8:$P$33,L$5,FALSE)</f>
        <v>263</v>
      </c>
      <c r="M113" s="20">
        <f>VLOOKUP($D113,'[1]2022 Summary'!$D$8:$P$33,M$5,FALSE)</f>
        <v>220</v>
      </c>
      <c r="N113" s="20">
        <f>VLOOKUP($D113,'[1]2022 Summary'!$D$8:$P$33,N$5,FALSE)</f>
        <v>180.20000000000002</v>
      </c>
      <c r="O113" s="20">
        <f>VLOOKUP($D113,'[1]2022 Summary'!$D$8:$P$33,O$5,FALSE)</f>
        <v>240.24</v>
      </c>
      <c r="P113" s="20">
        <f>VLOOKUP($D113,'[1]2022 Summary'!$D$8:$P$33,P$5,FALSE)</f>
        <v>227.91333333333333</v>
      </c>
    </row>
    <row r="114" spans="1:16" s="32" customFormat="1" ht="14.25">
      <c r="A114" s="29" t="s">
        <v>133</v>
      </c>
      <c r="B114" s="38">
        <v>97535</v>
      </c>
      <c r="C114" s="21" t="s">
        <v>27</v>
      </c>
      <c r="D114" s="6">
        <v>431</v>
      </c>
      <c r="E114" s="20">
        <f>VLOOKUP($D114,'[1]2022 Summary'!$D$8:$P$33,E$5,FALSE)</f>
        <v>323.40000000000003</v>
      </c>
      <c r="F114" s="20">
        <f>VLOOKUP($D114,'[1]2022 Summary'!$D$8:$P$33,F$5,FALSE)</f>
        <v>104.5</v>
      </c>
      <c r="G114" s="20">
        <f>VLOOKUP($D114,'[1]2022 Summary'!$D$8:$P$33,G$5,FALSE)</f>
        <v>110</v>
      </c>
      <c r="H114" s="20">
        <f>VLOOKUP($D114,'[1]2022 Summary'!$D$8:$P$33,H$5,FALSE)</f>
        <v>270</v>
      </c>
      <c r="I114" s="20">
        <f>VLOOKUP($D114,'[1]2022 Summary'!$D$8:$P$33,I$5,FALSE)</f>
        <v>180.20000000000002</v>
      </c>
      <c r="J114" s="20">
        <f>VLOOKUP($D114,'[1]2022 Summary'!$D$8:$P$33,J$5,FALSE)</f>
        <v>194.04000000000002</v>
      </c>
      <c r="K114" s="20">
        <f>VLOOKUP($D114,'[1]2022 Summary'!$D$8:$P$33,K$5,FALSE)</f>
        <v>270</v>
      </c>
      <c r="L114" s="20">
        <f>VLOOKUP($D114,'[1]2022 Summary'!$D$8:$P$33,L$5,FALSE)</f>
        <v>263</v>
      </c>
      <c r="M114" s="20">
        <f>VLOOKUP($D114,'[1]2022 Summary'!$D$8:$P$33,M$5,FALSE)</f>
        <v>220</v>
      </c>
      <c r="N114" s="20">
        <f>VLOOKUP($D114,'[1]2022 Summary'!$D$8:$P$33,N$5,FALSE)</f>
        <v>180.20000000000002</v>
      </c>
      <c r="O114" s="20">
        <f>VLOOKUP($D114,'[1]2022 Summary'!$D$8:$P$33,O$5,FALSE)</f>
        <v>240.24</v>
      </c>
      <c r="P114" s="20">
        <f>VLOOKUP($D114,'[1]2022 Summary'!$D$8:$P$33,P$5,FALSE)</f>
        <v>227.91333333333333</v>
      </c>
    </row>
    <row r="115" spans="1:16" s="32" customFormat="1" ht="14.25">
      <c r="A115" s="29" t="s">
        <v>134</v>
      </c>
      <c r="B115" s="38">
        <v>97542</v>
      </c>
      <c r="C115" s="21" t="s">
        <v>27</v>
      </c>
      <c r="D115" s="6">
        <v>431</v>
      </c>
      <c r="E115" s="20">
        <f>VLOOKUP($D115,'[1]2022 Summary'!$D$8:$P$33,E$5,FALSE)</f>
        <v>323.40000000000003</v>
      </c>
      <c r="F115" s="20">
        <f>VLOOKUP($D115,'[1]2022 Summary'!$D$8:$P$33,F$5,FALSE)</f>
        <v>104.5</v>
      </c>
      <c r="G115" s="20">
        <f>VLOOKUP($D115,'[1]2022 Summary'!$D$8:$P$33,G$5,FALSE)</f>
        <v>110</v>
      </c>
      <c r="H115" s="20">
        <f>VLOOKUP($D115,'[1]2022 Summary'!$D$8:$P$33,H$5,FALSE)</f>
        <v>270</v>
      </c>
      <c r="I115" s="20">
        <f>VLOOKUP($D115,'[1]2022 Summary'!$D$8:$P$33,I$5,FALSE)</f>
        <v>180.20000000000002</v>
      </c>
      <c r="J115" s="20">
        <f>VLOOKUP($D115,'[1]2022 Summary'!$D$8:$P$33,J$5,FALSE)</f>
        <v>194.04000000000002</v>
      </c>
      <c r="K115" s="20">
        <f>VLOOKUP($D115,'[1]2022 Summary'!$D$8:$P$33,K$5,FALSE)</f>
        <v>270</v>
      </c>
      <c r="L115" s="20">
        <f>VLOOKUP($D115,'[1]2022 Summary'!$D$8:$P$33,L$5,FALSE)</f>
        <v>263</v>
      </c>
      <c r="M115" s="20">
        <f>VLOOKUP($D115,'[1]2022 Summary'!$D$8:$P$33,M$5,FALSE)</f>
        <v>220</v>
      </c>
      <c r="N115" s="20">
        <f>VLOOKUP($D115,'[1]2022 Summary'!$D$8:$P$33,N$5,FALSE)</f>
        <v>180.20000000000002</v>
      </c>
      <c r="O115" s="20">
        <f>VLOOKUP($D115,'[1]2022 Summary'!$D$8:$P$33,O$5,FALSE)</f>
        <v>240.24</v>
      </c>
      <c r="P115" s="20">
        <f>VLOOKUP($D115,'[1]2022 Summary'!$D$8:$P$33,P$5,FALSE)</f>
        <v>227.91333333333333</v>
      </c>
    </row>
    <row r="116" spans="1:16" s="32" customFormat="1" ht="14.25">
      <c r="A116" s="29" t="s">
        <v>135</v>
      </c>
      <c r="B116" s="38">
        <v>97003</v>
      </c>
      <c r="C116" s="21" t="s">
        <v>27</v>
      </c>
      <c r="D116" s="6">
        <v>434</v>
      </c>
      <c r="E116" s="20">
        <f>VLOOKUP($D116,'[1]2022 Summary'!$D$8:$P$33,E$5,FALSE)</f>
        <v>360.15000000000003</v>
      </c>
      <c r="F116" s="20">
        <f>VLOOKUP($D116,'[1]2022 Summary'!$D$8:$P$33,F$5,FALSE)</f>
        <v>104.5</v>
      </c>
      <c r="G116" s="20">
        <f>VLOOKUP($D116,'[1]2022 Summary'!$D$8:$P$33,G$5,FALSE)</f>
        <v>110</v>
      </c>
      <c r="H116" s="20">
        <f>VLOOKUP($D116,'[1]2022 Summary'!$D$8:$P$33,H$5,FALSE)</f>
        <v>562</v>
      </c>
      <c r="I116" s="20">
        <f>VLOOKUP($D116,'[1]2022 Summary'!$D$8:$P$33,I$5,FALSE)</f>
        <v>216.09</v>
      </c>
      <c r="J116" s="20">
        <f>VLOOKUP($D116,'[1]2022 Summary'!$D$8:$P$33,J$5,FALSE)</f>
        <v>216.09</v>
      </c>
      <c r="K116" s="20">
        <f>VLOOKUP($D116,'[1]2022 Summary'!$D$8:$P$33,K$5,FALSE)</f>
        <v>270</v>
      </c>
      <c r="L116" s="20">
        <f>VLOOKUP($D116,'[1]2022 Summary'!$D$8:$P$33,L$5,FALSE)</f>
        <v>263</v>
      </c>
      <c r="M116" s="20">
        <f>VLOOKUP($D116,'[1]2022 Summary'!$D$8:$P$33,M$5,FALSE)</f>
        <v>562</v>
      </c>
      <c r="N116" s="20">
        <f>VLOOKUP($D116,'[1]2022 Summary'!$D$8:$P$33,N$5,FALSE)</f>
        <v>258</v>
      </c>
      <c r="O116" s="20">
        <f>VLOOKUP($D116,'[1]2022 Summary'!$D$8:$P$33,O$5,FALSE)</f>
        <v>267.54</v>
      </c>
      <c r="P116" s="20">
        <f>VLOOKUP($D116,'[1]2022 Summary'!$D$8:$P$33,P$5,FALSE)</f>
        <v>306.105</v>
      </c>
    </row>
    <row r="117" spans="1:16" s="32" customFormat="1" ht="14.25">
      <c r="A117" s="29" t="s">
        <v>136</v>
      </c>
      <c r="B117" s="38">
        <v>97003</v>
      </c>
      <c r="C117" s="21" t="s">
        <v>27</v>
      </c>
      <c r="D117" s="6">
        <v>434</v>
      </c>
      <c r="E117" s="20">
        <f>VLOOKUP($D117,'[1]2022 Summary'!$D$8:$P$33,E$5,FALSE)</f>
        <v>360.15000000000003</v>
      </c>
      <c r="F117" s="20">
        <f>VLOOKUP($D117,'[1]2022 Summary'!$D$8:$P$33,F$5,FALSE)</f>
        <v>104.5</v>
      </c>
      <c r="G117" s="20">
        <f>VLOOKUP($D117,'[1]2022 Summary'!$D$8:$P$33,G$5,FALSE)</f>
        <v>110</v>
      </c>
      <c r="H117" s="20">
        <f>VLOOKUP($D117,'[1]2022 Summary'!$D$8:$P$33,H$5,FALSE)</f>
        <v>562</v>
      </c>
      <c r="I117" s="20">
        <f>VLOOKUP($D117,'[1]2022 Summary'!$D$8:$P$33,I$5,FALSE)</f>
        <v>216.09</v>
      </c>
      <c r="J117" s="20">
        <f>VLOOKUP($D117,'[1]2022 Summary'!$D$8:$P$33,J$5,FALSE)</f>
        <v>216.09</v>
      </c>
      <c r="K117" s="20">
        <f>VLOOKUP($D117,'[1]2022 Summary'!$D$8:$P$33,K$5,FALSE)</f>
        <v>270</v>
      </c>
      <c r="L117" s="20">
        <f>VLOOKUP($D117,'[1]2022 Summary'!$D$8:$P$33,L$5,FALSE)</f>
        <v>263</v>
      </c>
      <c r="M117" s="20">
        <f>VLOOKUP($D117,'[1]2022 Summary'!$D$8:$P$33,M$5,FALSE)</f>
        <v>562</v>
      </c>
      <c r="N117" s="20">
        <f>VLOOKUP($D117,'[1]2022 Summary'!$D$8:$P$33,N$5,FALSE)</f>
        <v>258</v>
      </c>
      <c r="O117" s="20">
        <f>VLOOKUP($D117,'[1]2022 Summary'!$D$8:$P$33,O$5,FALSE)</f>
        <v>267.54</v>
      </c>
      <c r="P117" s="20">
        <f>VLOOKUP($D117,'[1]2022 Summary'!$D$8:$P$33,P$5,FALSE)</f>
        <v>306.105</v>
      </c>
    </row>
    <row r="118" spans="1:16" s="32" customFormat="1" ht="14.25">
      <c r="A118" s="29" t="s">
        <v>137</v>
      </c>
      <c r="B118" s="38">
        <v>97113</v>
      </c>
      <c r="C118" s="21" t="s">
        <v>27</v>
      </c>
      <c r="D118" s="6">
        <v>421</v>
      </c>
      <c r="E118" s="20">
        <f>VLOOKUP($D118,'[1]2022 Summary'!$D$8:$P$33,E$5,FALSE)</f>
        <v>299.25</v>
      </c>
      <c r="F118" s="20">
        <f>VLOOKUP($D118,'[1]2022 Summary'!$D$8:$P$33,F$5,FALSE)</f>
        <v>104.5</v>
      </c>
      <c r="G118" s="20">
        <f>VLOOKUP($D118,'[1]2022 Summary'!$D$8:$P$33,G$5,FALSE)</f>
        <v>110</v>
      </c>
      <c r="H118" s="20">
        <f>VLOOKUP($D118,'[1]2022 Summary'!$D$8:$P$33,H$5,FALSE)</f>
        <v>270</v>
      </c>
      <c r="I118" s="20">
        <f>VLOOKUP($D118,'[1]2022 Summary'!$D$8:$P$33,I$5,FALSE)</f>
        <v>179.54999999999998</v>
      </c>
      <c r="J118" s="20">
        <f>VLOOKUP($D118,'[1]2022 Summary'!$D$8:$P$33,J$5,FALSE)</f>
        <v>179.54999999999998</v>
      </c>
      <c r="K118" s="20">
        <f>VLOOKUP($D118,'[1]2022 Summary'!$D$8:$P$33,K$5,FALSE)</f>
        <v>270</v>
      </c>
      <c r="L118" s="20">
        <f>VLOOKUP($D118,'[1]2022 Summary'!$D$8:$P$33,L$5,FALSE)</f>
        <v>263</v>
      </c>
      <c r="M118" s="20">
        <f>VLOOKUP($D118,'[1]2022 Summary'!$D$8:$P$33,M$5,FALSE)</f>
        <v>220</v>
      </c>
      <c r="N118" s="20">
        <f>VLOOKUP($D118,'[1]2022 Summary'!$D$8:$P$33,N$5,FALSE)</f>
        <v>180.20000000000002</v>
      </c>
      <c r="O118" s="20">
        <f>VLOOKUP($D118,'[1]2022 Summary'!$D$8:$P$33,O$5,FALSE)</f>
        <v>222.3</v>
      </c>
      <c r="P118" s="20">
        <f>VLOOKUP($D118,'[1]2022 Summary'!$D$8:$P$33,P$5,FALSE)</f>
        <v>222.50833333333333</v>
      </c>
    </row>
    <row r="119" spans="1:16" s="32" customFormat="1" ht="14.25">
      <c r="A119" s="29" t="s">
        <v>138</v>
      </c>
      <c r="B119" s="38">
        <v>97116</v>
      </c>
      <c r="C119" s="21" t="s">
        <v>27</v>
      </c>
      <c r="D119" s="6">
        <v>421</v>
      </c>
      <c r="E119" s="20">
        <f>VLOOKUP($D119,'[1]2022 Summary'!$D$8:$P$33,E$5,FALSE)</f>
        <v>299.25</v>
      </c>
      <c r="F119" s="20">
        <f>VLOOKUP($D119,'[1]2022 Summary'!$D$8:$P$33,F$5,FALSE)</f>
        <v>104.5</v>
      </c>
      <c r="G119" s="20">
        <f>VLOOKUP($D119,'[1]2022 Summary'!$D$8:$P$33,G$5,FALSE)</f>
        <v>110</v>
      </c>
      <c r="H119" s="20">
        <f>VLOOKUP($D119,'[1]2022 Summary'!$D$8:$P$33,H$5,FALSE)</f>
        <v>270</v>
      </c>
      <c r="I119" s="20">
        <f>VLOOKUP($D119,'[1]2022 Summary'!$D$8:$P$33,I$5,FALSE)</f>
        <v>179.54999999999998</v>
      </c>
      <c r="J119" s="20">
        <f>VLOOKUP($D119,'[1]2022 Summary'!$D$8:$P$33,J$5,FALSE)</f>
        <v>179.54999999999998</v>
      </c>
      <c r="K119" s="20">
        <f>VLOOKUP($D119,'[1]2022 Summary'!$D$8:$P$33,K$5,FALSE)</f>
        <v>270</v>
      </c>
      <c r="L119" s="20">
        <f>VLOOKUP($D119,'[1]2022 Summary'!$D$8:$P$33,L$5,FALSE)</f>
        <v>263</v>
      </c>
      <c r="M119" s="20">
        <f>VLOOKUP($D119,'[1]2022 Summary'!$D$8:$P$33,M$5,FALSE)</f>
        <v>220</v>
      </c>
      <c r="N119" s="20">
        <f>VLOOKUP($D119,'[1]2022 Summary'!$D$8:$P$33,N$5,FALSE)</f>
        <v>180.20000000000002</v>
      </c>
      <c r="O119" s="20">
        <f>VLOOKUP($D119,'[1]2022 Summary'!$D$8:$P$33,O$5,FALSE)</f>
        <v>222.3</v>
      </c>
      <c r="P119" s="20">
        <f>VLOOKUP($D119,'[1]2022 Summary'!$D$8:$P$33,P$5,FALSE)</f>
        <v>222.50833333333333</v>
      </c>
    </row>
    <row r="120" spans="1:16" s="32" customFormat="1" ht="14.25">
      <c r="A120" s="29" t="s">
        <v>139</v>
      </c>
      <c r="B120" s="38">
        <v>97112</v>
      </c>
      <c r="C120" s="21" t="s">
        <v>27</v>
      </c>
      <c r="D120" s="6">
        <v>421</v>
      </c>
      <c r="E120" s="20">
        <f>VLOOKUP($D120,'[1]2022 Summary'!$D$8:$P$33,E$5,FALSE)</f>
        <v>299.25</v>
      </c>
      <c r="F120" s="20">
        <f>VLOOKUP($D120,'[1]2022 Summary'!$D$8:$P$33,F$5,FALSE)</f>
        <v>104.5</v>
      </c>
      <c r="G120" s="20">
        <f>VLOOKUP($D120,'[1]2022 Summary'!$D$8:$P$33,G$5,FALSE)</f>
        <v>110</v>
      </c>
      <c r="H120" s="20">
        <f>VLOOKUP($D120,'[1]2022 Summary'!$D$8:$P$33,H$5,FALSE)</f>
        <v>270</v>
      </c>
      <c r="I120" s="20">
        <f>VLOOKUP($D120,'[1]2022 Summary'!$D$8:$P$33,I$5,FALSE)</f>
        <v>179.54999999999998</v>
      </c>
      <c r="J120" s="20">
        <f>VLOOKUP($D120,'[1]2022 Summary'!$D$8:$P$33,J$5,FALSE)</f>
        <v>179.54999999999998</v>
      </c>
      <c r="K120" s="20">
        <f>VLOOKUP($D120,'[1]2022 Summary'!$D$8:$P$33,K$5,FALSE)</f>
        <v>270</v>
      </c>
      <c r="L120" s="20">
        <f>VLOOKUP($D120,'[1]2022 Summary'!$D$8:$P$33,L$5,FALSE)</f>
        <v>263</v>
      </c>
      <c r="M120" s="20">
        <f>VLOOKUP($D120,'[1]2022 Summary'!$D$8:$P$33,M$5,FALSE)</f>
        <v>220</v>
      </c>
      <c r="N120" s="20">
        <f>VLOOKUP($D120,'[1]2022 Summary'!$D$8:$P$33,N$5,FALSE)</f>
        <v>180.20000000000002</v>
      </c>
      <c r="O120" s="20">
        <f>VLOOKUP($D120,'[1]2022 Summary'!$D$8:$P$33,O$5,FALSE)</f>
        <v>222.3</v>
      </c>
      <c r="P120" s="20">
        <f>VLOOKUP($D120,'[1]2022 Summary'!$D$8:$P$33,P$5,FALSE)</f>
        <v>222.50833333333333</v>
      </c>
    </row>
    <row r="121" spans="1:16" s="32" customFormat="1" ht="14.25">
      <c r="A121" s="29" t="s">
        <v>140</v>
      </c>
      <c r="B121" s="38">
        <v>97110</v>
      </c>
      <c r="C121" s="21" t="s">
        <v>27</v>
      </c>
      <c r="D121" s="6">
        <v>421</v>
      </c>
      <c r="E121" s="20">
        <f>VLOOKUP($D121,'[1]2022 Summary'!$D$8:$P$33,E$5,FALSE)</f>
        <v>299.25</v>
      </c>
      <c r="F121" s="20">
        <f>VLOOKUP($D121,'[1]2022 Summary'!$D$8:$P$33,F$5,FALSE)</f>
        <v>104.5</v>
      </c>
      <c r="G121" s="20">
        <f>VLOOKUP($D121,'[1]2022 Summary'!$D$8:$P$33,G$5,FALSE)</f>
        <v>110</v>
      </c>
      <c r="H121" s="20">
        <f>VLOOKUP($D121,'[1]2022 Summary'!$D$8:$P$33,H$5,FALSE)</f>
        <v>270</v>
      </c>
      <c r="I121" s="20">
        <f>VLOOKUP($D121,'[1]2022 Summary'!$D$8:$P$33,I$5,FALSE)</f>
        <v>179.54999999999998</v>
      </c>
      <c r="J121" s="20">
        <f>VLOOKUP($D121,'[1]2022 Summary'!$D$8:$P$33,J$5,FALSE)</f>
        <v>179.54999999999998</v>
      </c>
      <c r="K121" s="20">
        <f>VLOOKUP($D121,'[1]2022 Summary'!$D$8:$P$33,K$5,FALSE)</f>
        <v>270</v>
      </c>
      <c r="L121" s="20">
        <f>VLOOKUP($D121,'[1]2022 Summary'!$D$8:$P$33,L$5,FALSE)</f>
        <v>263</v>
      </c>
      <c r="M121" s="20">
        <f>VLOOKUP($D121,'[1]2022 Summary'!$D$8:$P$33,M$5,FALSE)</f>
        <v>220</v>
      </c>
      <c r="N121" s="20">
        <f>VLOOKUP($D121,'[1]2022 Summary'!$D$8:$P$33,N$5,FALSE)</f>
        <v>180.20000000000002</v>
      </c>
      <c r="O121" s="20">
        <f>VLOOKUP($D121,'[1]2022 Summary'!$D$8:$P$33,O$5,FALSE)</f>
        <v>222.3</v>
      </c>
      <c r="P121" s="20">
        <f>VLOOKUP($D121,'[1]2022 Summary'!$D$8:$P$33,P$5,FALSE)</f>
        <v>222.50833333333333</v>
      </c>
    </row>
    <row r="122" spans="1:16" s="32" customFormat="1" ht="14.25">
      <c r="A122" s="29" t="s">
        <v>141</v>
      </c>
      <c r="B122" s="38">
        <v>97110</v>
      </c>
      <c r="C122" s="21" t="s">
        <v>27</v>
      </c>
      <c r="D122" s="6">
        <v>421</v>
      </c>
      <c r="E122" s="20">
        <f>VLOOKUP($D122,'[1]2022 Summary'!$D$8:$P$33,E$5,FALSE)</f>
        <v>299.25</v>
      </c>
      <c r="F122" s="20">
        <f>VLOOKUP($D122,'[1]2022 Summary'!$D$8:$P$33,F$5,FALSE)</f>
        <v>104.5</v>
      </c>
      <c r="G122" s="20">
        <f>VLOOKUP($D122,'[1]2022 Summary'!$D$8:$P$33,G$5,FALSE)</f>
        <v>110</v>
      </c>
      <c r="H122" s="20">
        <f>VLOOKUP($D122,'[1]2022 Summary'!$D$8:$P$33,H$5,FALSE)</f>
        <v>270</v>
      </c>
      <c r="I122" s="20">
        <f>VLOOKUP($D122,'[1]2022 Summary'!$D$8:$P$33,I$5,FALSE)</f>
        <v>179.54999999999998</v>
      </c>
      <c r="J122" s="20">
        <f>VLOOKUP($D122,'[1]2022 Summary'!$D$8:$P$33,J$5,FALSE)</f>
        <v>179.54999999999998</v>
      </c>
      <c r="K122" s="20">
        <f>VLOOKUP($D122,'[1]2022 Summary'!$D$8:$P$33,K$5,FALSE)</f>
        <v>270</v>
      </c>
      <c r="L122" s="20">
        <f>VLOOKUP($D122,'[1]2022 Summary'!$D$8:$P$33,L$5,FALSE)</f>
        <v>263</v>
      </c>
      <c r="M122" s="20">
        <f>VLOOKUP($D122,'[1]2022 Summary'!$D$8:$P$33,M$5,FALSE)</f>
        <v>220</v>
      </c>
      <c r="N122" s="20">
        <f>VLOOKUP($D122,'[1]2022 Summary'!$D$8:$P$33,N$5,FALSE)</f>
        <v>180.20000000000002</v>
      </c>
      <c r="O122" s="20">
        <f>VLOOKUP($D122,'[1]2022 Summary'!$D$8:$P$33,O$5,FALSE)</f>
        <v>222.3</v>
      </c>
      <c r="P122" s="20">
        <f>VLOOKUP($D122,'[1]2022 Summary'!$D$8:$P$33,P$5,FALSE)</f>
        <v>222.50833333333333</v>
      </c>
    </row>
    <row r="123" spans="1:16" s="32" customFormat="1" ht="14.25">
      <c r="A123" s="29" t="s">
        <v>142</v>
      </c>
      <c r="B123" s="38">
        <v>97542</v>
      </c>
      <c r="C123" s="21" t="s">
        <v>27</v>
      </c>
      <c r="D123" s="6">
        <v>421</v>
      </c>
      <c r="E123" s="20">
        <f>VLOOKUP($D123,'[1]2022 Summary'!$D$8:$P$33,E$5,FALSE)</f>
        <v>299.25</v>
      </c>
      <c r="F123" s="20">
        <f>VLOOKUP($D123,'[1]2022 Summary'!$D$8:$P$33,F$5,FALSE)</f>
        <v>104.5</v>
      </c>
      <c r="G123" s="20">
        <f>VLOOKUP($D123,'[1]2022 Summary'!$D$8:$P$33,G$5,FALSE)</f>
        <v>110</v>
      </c>
      <c r="H123" s="20">
        <f>VLOOKUP($D123,'[1]2022 Summary'!$D$8:$P$33,H$5,FALSE)</f>
        <v>270</v>
      </c>
      <c r="I123" s="20">
        <f>VLOOKUP($D123,'[1]2022 Summary'!$D$8:$P$33,I$5,FALSE)</f>
        <v>179.54999999999998</v>
      </c>
      <c r="J123" s="20">
        <f>VLOOKUP($D123,'[1]2022 Summary'!$D$8:$P$33,J$5,FALSE)</f>
        <v>179.54999999999998</v>
      </c>
      <c r="K123" s="20">
        <f>VLOOKUP($D123,'[1]2022 Summary'!$D$8:$P$33,K$5,FALSE)</f>
        <v>270</v>
      </c>
      <c r="L123" s="20">
        <f>VLOOKUP($D123,'[1]2022 Summary'!$D$8:$P$33,L$5,FALSE)</f>
        <v>263</v>
      </c>
      <c r="M123" s="20">
        <f>VLOOKUP($D123,'[1]2022 Summary'!$D$8:$P$33,M$5,FALSE)</f>
        <v>220</v>
      </c>
      <c r="N123" s="20">
        <f>VLOOKUP($D123,'[1]2022 Summary'!$D$8:$P$33,N$5,FALSE)</f>
        <v>180.20000000000002</v>
      </c>
      <c r="O123" s="20">
        <f>VLOOKUP($D123,'[1]2022 Summary'!$D$8:$P$33,O$5,FALSE)</f>
        <v>222.3</v>
      </c>
      <c r="P123" s="20">
        <f>VLOOKUP($D123,'[1]2022 Summary'!$D$8:$P$33,P$5,FALSE)</f>
        <v>222.50833333333333</v>
      </c>
    </row>
    <row r="124" spans="1:16" s="32" customFormat="1" ht="14.25">
      <c r="A124" s="29" t="s">
        <v>143</v>
      </c>
      <c r="B124" s="38">
        <v>97001</v>
      </c>
      <c r="C124" s="21" t="s">
        <v>27</v>
      </c>
      <c r="D124" s="6">
        <v>424</v>
      </c>
      <c r="E124" s="20">
        <f>VLOOKUP($D124,'[1]2022 Summary'!$D$8:$P$33,E$5,FALSE)</f>
        <v>386.40000000000003</v>
      </c>
      <c r="F124" s="20">
        <f>VLOOKUP($D124,'[1]2022 Summary'!$D$8:$P$33,F$5,FALSE)</f>
        <v>104.5</v>
      </c>
      <c r="G124" s="20">
        <f>VLOOKUP($D124,'[1]2022 Summary'!$D$8:$P$33,G$5,FALSE)</f>
        <v>110</v>
      </c>
      <c r="H124" s="20">
        <f>VLOOKUP($D124,'[1]2022 Summary'!$D$8:$P$33,H$5,FALSE)</f>
        <v>562</v>
      </c>
      <c r="I124" s="20">
        <f>VLOOKUP($D124,'[1]2022 Summary'!$D$8:$P$33,I$5,FALSE)</f>
        <v>231.84</v>
      </c>
      <c r="J124" s="20">
        <f>VLOOKUP($D124,'[1]2022 Summary'!$D$8:$P$33,J$5,FALSE)</f>
        <v>231.84</v>
      </c>
      <c r="K124" s="20">
        <f>VLOOKUP($D124,'[1]2022 Summary'!$D$8:$P$33,K$5,FALSE)</f>
        <v>270</v>
      </c>
      <c r="L124" s="20">
        <f>VLOOKUP($D124,'[1]2022 Summary'!$D$8:$P$33,L$5,FALSE)</f>
        <v>263</v>
      </c>
      <c r="M124" s="20">
        <f>VLOOKUP($D124,'[1]2022 Summary'!$D$8:$P$33,M$5,FALSE)</f>
        <v>562</v>
      </c>
      <c r="N124" s="20">
        <f>VLOOKUP($D124,'[1]2022 Summary'!$D$8:$P$33,N$5,FALSE)</f>
        <v>258</v>
      </c>
      <c r="O124" s="20">
        <f>VLOOKUP($D124,'[1]2022 Summary'!$D$8:$P$33,O$5,FALSE)</f>
        <v>287.04</v>
      </c>
      <c r="P124" s="20">
        <f>VLOOKUP($D124,'[1]2022 Summary'!$D$8:$P$33,P$5,FALSE)</f>
        <v>311.98</v>
      </c>
    </row>
    <row r="125" spans="1:16" s="32" customFormat="1" ht="14.25">
      <c r="A125" s="29" t="s">
        <v>144</v>
      </c>
      <c r="B125" s="38">
        <v>97001</v>
      </c>
      <c r="C125" s="21" t="s">
        <v>27</v>
      </c>
      <c r="D125" s="6">
        <v>424</v>
      </c>
      <c r="E125" s="20">
        <f>VLOOKUP($D125,'[1]2022 Summary'!$D$8:$P$33,E$5,FALSE)</f>
        <v>386.40000000000003</v>
      </c>
      <c r="F125" s="20">
        <f>VLOOKUP($D125,'[1]2022 Summary'!$D$8:$P$33,F$5,FALSE)</f>
        <v>104.5</v>
      </c>
      <c r="G125" s="20">
        <f>VLOOKUP($D125,'[1]2022 Summary'!$D$8:$P$33,G$5,FALSE)</f>
        <v>110</v>
      </c>
      <c r="H125" s="20">
        <f>VLOOKUP($D125,'[1]2022 Summary'!$D$8:$P$33,H$5,FALSE)</f>
        <v>562</v>
      </c>
      <c r="I125" s="20">
        <f>VLOOKUP($D125,'[1]2022 Summary'!$D$8:$P$33,I$5,FALSE)</f>
        <v>231.84</v>
      </c>
      <c r="J125" s="20">
        <f>VLOOKUP($D125,'[1]2022 Summary'!$D$8:$P$33,J$5,FALSE)</f>
        <v>231.84</v>
      </c>
      <c r="K125" s="20">
        <f>VLOOKUP($D125,'[1]2022 Summary'!$D$8:$P$33,K$5,FALSE)</f>
        <v>270</v>
      </c>
      <c r="L125" s="20">
        <f>VLOOKUP($D125,'[1]2022 Summary'!$D$8:$P$33,L$5,FALSE)</f>
        <v>263</v>
      </c>
      <c r="M125" s="20">
        <f>VLOOKUP($D125,'[1]2022 Summary'!$D$8:$P$33,M$5,FALSE)</f>
        <v>562</v>
      </c>
      <c r="N125" s="20">
        <f>VLOOKUP($D125,'[1]2022 Summary'!$D$8:$P$33,N$5,FALSE)</f>
        <v>258</v>
      </c>
      <c r="O125" s="20">
        <f>VLOOKUP($D125,'[1]2022 Summary'!$D$8:$P$33,O$5,FALSE)</f>
        <v>287.04</v>
      </c>
      <c r="P125" s="20">
        <f>VLOOKUP($D125,'[1]2022 Summary'!$D$8:$P$33,P$5,FALSE)</f>
        <v>311.98</v>
      </c>
    </row>
    <row r="126" spans="1:16" s="32" customFormat="1" ht="14.25">
      <c r="A126" s="29" t="s">
        <v>145</v>
      </c>
      <c r="B126" s="38">
        <v>99241</v>
      </c>
      <c r="C126" s="21" t="s">
        <v>27</v>
      </c>
      <c r="D126" s="6">
        <v>510</v>
      </c>
      <c r="E126" s="20">
        <f>VLOOKUP($D126,'[1]2022 Summary'!$D$8:$P$33,E$5,FALSE)</f>
        <v>659.4</v>
      </c>
      <c r="F126" s="20">
        <f>VLOOKUP($D126,'[1]2022 Summary'!$D$8:$P$33,F$5,FALSE)</f>
        <v>104.5</v>
      </c>
      <c r="G126" s="20">
        <f>VLOOKUP($D126,'[1]2022 Summary'!$D$8:$P$33,G$5,FALSE)</f>
        <v>110</v>
      </c>
      <c r="H126" s="20">
        <f>VLOOKUP($D126,'[1]2022 Summary'!$D$8:$P$33,H$5,FALSE)</f>
        <v>489.84000000000003</v>
      </c>
      <c r="I126" s="20">
        <f>VLOOKUP($D126,'[1]2022 Summary'!$D$8:$P$33,I$5,FALSE)</f>
        <v>163</v>
      </c>
      <c r="J126" s="20">
        <f>VLOOKUP($D126,'[1]2022 Summary'!$D$8:$P$33,J$5,FALSE)</f>
        <v>301.64</v>
      </c>
      <c r="K126" s="20">
        <f>VLOOKUP($D126,'[1]2022 Summary'!$D$8:$P$33,K$5,FALSE)</f>
        <v>220</v>
      </c>
      <c r="L126" s="20">
        <f>VLOOKUP($D126,'[1]2022 Summary'!$D$8:$P$33,L$5,FALSE)</f>
        <v>306</v>
      </c>
      <c r="M126" s="20">
        <f>VLOOKUP($D126,'[1]2022 Summary'!$D$8:$P$33,M$5,FALSE)</f>
        <v>163</v>
      </c>
      <c r="N126" s="20">
        <f>VLOOKUP($D126,'[1]2022 Summary'!$D$8:$P$33,N$5,FALSE)</f>
        <v>180.20000000000002</v>
      </c>
      <c r="O126" s="20">
        <f>VLOOKUP($D126,'[1]2022 Summary'!$D$8:$P$33,O$5,FALSE)</f>
        <v>489.84000000000003</v>
      </c>
      <c r="P126" s="20">
        <f>VLOOKUP($D126,'[1]2022 Summary'!$D$8:$P$33,P$5,FALSE)</f>
        <v>276.78</v>
      </c>
    </row>
    <row r="127" spans="1:16" s="32" customFormat="1" ht="14.25">
      <c r="A127" s="29" t="s">
        <v>146</v>
      </c>
      <c r="B127" s="38">
        <v>99242</v>
      </c>
      <c r="C127" s="21" t="s">
        <v>27</v>
      </c>
      <c r="D127" s="6">
        <v>510</v>
      </c>
      <c r="E127" s="20">
        <f>VLOOKUP($D127,'[1]2022 Summary'!$D$8:$P$33,E$5,FALSE)</f>
        <v>659.4</v>
      </c>
      <c r="F127" s="20">
        <f>VLOOKUP($D127,'[1]2022 Summary'!$D$8:$P$33,F$5,FALSE)</f>
        <v>104.5</v>
      </c>
      <c r="G127" s="20">
        <f>VLOOKUP($D127,'[1]2022 Summary'!$D$8:$P$33,G$5,FALSE)</f>
        <v>110</v>
      </c>
      <c r="H127" s="20">
        <f>VLOOKUP($D127,'[1]2022 Summary'!$D$8:$P$33,H$5,FALSE)</f>
        <v>489.84000000000003</v>
      </c>
      <c r="I127" s="20">
        <f>VLOOKUP($D127,'[1]2022 Summary'!$D$8:$P$33,I$5,FALSE)</f>
        <v>163</v>
      </c>
      <c r="J127" s="20">
        <f>VLOOKUP($D127,'[1]2022 Summary'!$D$8:$P$33,J$5,FALSE)</f>
        <v>301.64</v>
      </c>
      <c r="K127" s="20">
        <f>VLOOKUP($D127,'[1]2022 Summary'!$D$8:$P$33,K$5,FALSE)</f>
        <v>220</v>
      </c>
      <c r="L127" s="20">
        <f>VLOOKUP($D127,'[1]2022 Summary'!$D$8:$P$33,L$5,FALSE)</f>
        <v>306</v>
      </c>
      <c r="M127" s="20">
        <f>VLOOKUP($D127,'[1]2022 Summary'!$D$8:$P$33,M$5,FALSE)</f>
        <v>163</v>
      </c>
      <c r="N127" s="20">
        <f>VLOOKUP($D127,'[1]2022 Summary'!$D$8:$P$33,N$5,FALSE)</f>
        <v>180.20000000000002</v>
      </c>
      <c r="O127" s="20">
        <f>VLOOKUP($D127,'[1]2022 Summary'!$D$8:$P$33,O$5,FALSE)</f>
        <v>489.84000000000003</v>
      </c>
      <c r="P127" s="20">
        <f>VLOOKUP($D127,'[1]2022 Summary'!$D$8:$P$33,P$5,FALSE)</f>
        <v>276.78</v>
      </c>
    </row>
    <row r="128" spans="1:16" s="32" customFormat="1" ht="14.25">
      <c r="A128" s="29" t="s">
        <v>147</v>
      </c>
      <c r="B128" s="38">
        <v>99213</v>
      </c>
      <c r="C128" s="21" t="s">
        <v>27</v>
      </c>
      <c r="D128" s="6">
        <v>510</v>
      </c>
      <c r="E128" s="20">
        <f>VLOOKUP($D128,'[1]2022 Summary'!$D$8:$P$33,E$5,FALSE)</f>
        <v>659.4</v>
      </c>
      <c r="F128" s="20">
        <f>VLOOKUP($D128,'[1]2022 Summary'!$D$8:$P$33,F$5,FALSE)</f>
        <v>104.5</v>
      </c>
      <c r="G128" s="20">
        <f>VLOOKUP($D128,'[1]2022 Summary'!$D$8:$P$33,G$5,FALSE)</f>
        <v>110</v>
      </c>
      <c r="H128" s="20">
        <f>VLOOKUP($D128,'[1]2022 Summary'!$D$8:$P$33,H$5,FALSE)</f>
        <v>489.84000000000003</v>
      </c>
      <c r="I128" s="20">
        <f>VLOOKUP($D128,'[1]2022 Summary'!$D$8:$P$33,I$5,FALSE)</f>
        <v>163</v>
      </c>
      <c r="J128" s="20">
        <f>VLOOKUP($D128,'[1]2022 Summary'!$D$8:$P$33,J$5,FALSE)</f>
        <v>301.64</v>
      </c>
      <c r="K128" s="20">
        <f>VLOOKUP($D128,'[1]2022 Summary'!$D$8:$P$33,K$5,FALSE)</f>
        <v>220</v>
      </c>
      <c r="L128" s="20">
        <f>VLOOKUP($D128,'[1]2022 Summary'!$D$8:$P$33,L$5,FALSE)</f>
        <v>306</v>
      </c>
      <c r="M128" s="20">
        <f>VLOOKUP($D128,'[1]2022 Summary'!$D$8:$P$33,M$5,FALSE)</f>
        <v>163</v>
      </c>
      <c r="N128" s="20">
        <f>VLOOKUP($D128,'[1]2022 Summary'!$D$8:$P$33,N$5,FALSE)</f>
        <v>180.20000000000002</v>
      </c>
      <c r="O128" s="20">
        <f>VLOOKUP($D128,'[1]2022 Summary'!$D$8:$P$33,O$5,FALSE)</f>
        <v>489.84000000000003</v>
      </c>
      <c r="P128" s="20">
        <f>VLOOKUP($D128,'[1]2022 Summary'!$D$8:$P$33,P$5,FALSE)</f>
        <v>276.78</v>
      </c>
    </row>
    <row r="129" spans="1:16" s="32" customFormat="1" ht="14.25">
      <c r="A129" s="29" t="s">
        <v>148</v>
      </c>
      <c r="B129" s="38">
        <v>99214</v>
      </c>
      <c r="C129" s="21" t="s">
        <v>27</v>
      </c>
      <c r="D129" s="6">
        <v>510</v>
      </c>
      <c r="E129" s="20">
        <f>VLOOKUP($D129,'[1]2022 Summary'!$D$8:$P$33,E$5,FALSE)</f>
        <v>659.4</v>
      </c>
      <c r="F129" s="20">
        <f>VLOOKUP($D129,'[1]2022 Summary'!$D$8:$P$33,F$5,FALSE)</f>
        <v>104.5</v>
      </c>
      <c r="G129" s="20">
        <f>VLOOKUP($D129,'[1]2022 Summary'!$D$8:$P$33,G$5,FALSE)</f>
        <v>110</v>
      </c>
      <c r="H129" s="20">
        <f>VLOOKUP($D129,'[1]2022 Summary'!$D$8:$P$33,H$5,FALSE)</f>
        <v>489.84000000000003</v>
      </c>
      <c r="I129" s="20">
        <f>VLOOKUP($D129,'[1]2022 Summary'!$D$8:$P$33,I$5,FALSE)</f>
        <v>163</v>
      </c>
      <c r="J129" s="20">
        <f>VLOOKUP($D129,'[1]2022 Summary'!$D$8:$P$33,J$5,FALSE)</f>
        <v>301.64</v>
      </c>
      <c r="K129" s="20">
        <f>VLOOKUP($D129,'[1]2022 Summary'!$D$8:$P$33,K$5,FALSE)</f>
        <v>220</v>
      </c>
      <c r="L129" s="20">
        <f>VLOOKUP($D129,'[1]2022 Summary'!$D$8:$P$33,L$5,FALSE)</f>
        <v>306</v>
      </c>
      <c r="M129" s="20">
        <f>VLOOKUP($D129,'[1]2022 Summary'!$D$8:$P$33,M$5,FALSE)</f>
        <v>163</v>
      </c>
      <c r="N129" s="20">
        <f>VLOOKUP($D129,'[1]2022 Summary'!$D$8:$P$33,N$5,FALSE)</f>
        <v>180.20000000000002</v>
      </c>
      <c r="O129" s="20">
        <f>VLOOKUP($D129,'[1]2022 Summary'!$D$8:$P$33,O$5,FALSE)</f>
        <v>489.84000000000003</v>
      </c>
      <c r="P129" s="20">
        <f>VLOOKUP($D129,'[1]2022 Summary'!$D$8:$P$33,P$5,FALSE)</f>
        <v>276.78</v>
      </c>
    </row>
    <row r="130" spans="1:16" s="32" customFormat="1" ht="14.25">
      <c r="A130" s="29" t="s">
        <v>149</v>
      </c>
      <c r="B130" s="38">
        <v>99202</v>
      </c>
      <c r="C130" s="21" t="s">
        <v>27</v>
      </c>
      <c r="D130" s="6">
        <v>510</v>
      </c>
      <c r="E130" s="20">
        <f>VLOOKUP($D130,'[1]2022 Summary'!$D$8:$P$33,E$5,FALSE)</f>
        <v>659.4</v>
      </c>
      <c r="F130" s="20">
        <f>VLOOKUP($D130,'[1]2022 Summary'!$D$8:$P$33,F$5,FALSE)</f>
        <v>104.5</v>
      </c>
      <c r="G130" s="20">
        <f>VLOOKUP($D130,'[1]2022 Summary'!$D$8:$P$33,G$5,FALSE)</f>
        <v>110</v>
      </c>
      <c r="H130" s="20">
        <f>VLOOKUP($D130,'[1]2022 Summary'!$D$8:$P$33,H$5,FALSE)</f>
        <v>489.84000000000003</v>
      </c>
      <c r="I130" s="20">
        <f>VLOOKUP($D130,'[1]2022 Summary'!$D$8:$P$33,I$5,FALSE)</f>
        <v>163</v>
      </c>
      <c r="J130" s="20">
        <f>VLOOKUP($D130,'[1]2022 Summary'!$D$8:$P$33,J$5,FALSE)</f>
        <v>301.64</v>
      </c>
      <c r="K130" s="20">
        <f>VLOOKUP($D130,'[1]2022 Summary'!$D$8:$P$33,K$5,FALSE)</f>
        <v>220</v>
      </c>
      <c r="L130" s="20">
        <f>VLOOKUP($D130,'[1]2022 Summary'!$D$8:$P$33,L$5,FALSE)</f>
        <v>306</v>
      </c>
      <c r="M130" s="20">
        <f>VLOOKUP($D130,'[1]2022 Summary'!$D$8:$P$33,M$5,FALSE)</f>
        <v>163</v>
      </c>
      <c r="N130" s="20">
        <f>VLOOKUP($D130,'[1]2022 Summary'!$D$8:$P$33,N$5,FALSE)</f>
        <v>180.20000000000002</v>
      </c>
      <c r="O130" s="20">
        <f>VLOOKUP($D130,'[1]2022 Summary'!$D$8:$P$33,O$5,FALSE)</f>
        <v>489.84000000000003</v>
      </c>
      <c r="P130" s="20">
        <f>VLOOKUP($D130,'[1]2022 Summary'!$D$8:$P$33,P$5,FALSE)</f>
        <v>276.78</v>
      </c>
    </row>
    <row r="131" spans="1:16" s="32" customFormat="1" ht="14.25">
      <c r="A131" s="29" t="s">
        <v>150</v>
      </c>
      <c r="B131" s="38">
        <v>92526</v>
      </c>
      <c r="C131" s="21" t="s">
        <v>27</v>
      </c>
      <c r="D131" s="6">
        <v>441</v>
      </c>
      <c r="E131" s="20">
        <f>VLOOKUP($D131,'[1]2022 Summary'!$D$8:$P$33,E$5,FALSE)</f>
        <v>869.4000000000001</v>
      </c>
      <c r="F131" s="20">
        <f>VLOOKUP($D131,'[1]2022 Summary'!$D$8:$P$33,F$5,FALSE)</f>
        <v>104.5</v>
      </c>
      <c r="G131" s="20">
        <f>VLOOKUP($D131,'[1]2022 Summary'!$D$8:$P$33,G$5,FALSE)</f>
        <v>110</v>
      </c>
      <c r="H131" s="20">
        <f>VLOOKUP($D131,'[1]2022 Summary'!$D$8:$P$33,H$5,FALSE)</f>
        <v>645.84</v>
      </c>
      <c r="I131" s="20">
        <f>VLOOKUP($D131,'[1]2022 Summary'!$D$8:$P$33,I$5,FALSE)</f>
        <v>180.20000000000002</v>
      </c>
      <c r="J131" s="20">
        <f>VLOOKUP($D131,'[1]2022 Summary'!$D$8:$P$33,J$5,FALSE)</f>
        <v>521.64</v>
      </c>
      <c r="K131" s="20">
        <f>VLOOKUP($D131,'[1]2022 Summary'!$D$8:$P$33,K$5,FALSE)</f>
        <v>270</v>
      </c>
      <c r="L131" s="20">
        <f>VLOOKUP($D131,'[1]2022 Summary'!$D$8:$P$33,L$5,FALSE)</f>
        <v>263</v>
      </c>
      <c r="M131" s="20">
        <f>VLOOKUP($D131,'[1]2022 Summary'!$D$8:$P$33,M$5,FALSE)</f>
        <v>220</v>
      </c>
      <c r="N131" s="20">
        <f>VLOOKUP($D131,'[1]2022 Summary'!$D$8:$P$33,N$5,FALSE)</f>
        <v>180.20000000000002</v>
      </c>
      <c r="O131" s="20">
        <f>VLOOKUP($D131,'[1]2022 Summary'!$D$8:$P$33,O$5,FALSE)</f>
        <v>645.84</v>
      </c>
      <c r="P131" s="20">
        <f>VLOOKUP($D131,'[1]2022 Summary'!$D$8:$P$33,P$5,FALSE)</f>
        <v>350.1133333333333</v>
      </c>
    </row>
    <row r="132" spans="1:16" s="32" customFormat="1" ht="14.25">
      <c r="A132" s="29" t="s">
        <v>151</v>
      </c>
      <c r="B132" s="38">
        <v>92508</v>
      </c>
      <c r="C132" s="21" t="s">
        <v>27</v>
      </c>
      <c r="D132" s="6">
        <v>441</v>
      </c>
      <c r="E132" s="20">
        <f>VLOOKUP($D132,'[1]2022 Summary'!$D$8:$P$33,E$5,FALSE)</f>
        <v>869.4000000000001</v>
      </c>
      <c r="F132" s="20">
        <f>VLOOKUP($D132,'[1]2022 Summary'!$D$8:$P$33,F$5,FALSE)</f>
        <v>104.5</v>
      </c>
      <c r="G132" s="20">
        <f>VLOOKUP($D132,'[1]2022 Summary'!$D$8:$P$33,G$5,FALSE)</f>
        <v>110</v>
      </c>
      <c r="H132" s="20">
        <f>VLOOKUP($D132,'[1]2022 Summary'!$D$8:$P$33,H$5,FALSE)</f>
        <v>645.84</v>
      </c>
      <c r="I132" s="20">
        <f>VLOOKUP($D132,'[1]2022 Summary'!$D$8:$P$33,I$5,FALSE)</f>
        <v>180.20000000000002</v>
      </c>
      <c r="J132" s="20">
        <f>VLOOKUP($D132,'[1]2022 Summary'!$D$8:$P$33,J$5,FALSE)</f>
        <v>521.64</v>
      </c>
      <c r="K132" s="20">
        <f>VLOOKUP($D132,'[1]2022 Summary'!$D$8:$P$33,K$5,FALSE)</f>
        <v>270</v>
      </c>
      <c r="L132" s="20">
        <f>VLOOKUP($D132,'[1]2022 Summary'!$D$8:$P$33,L$5,FALSE)</f>
        <v>263</v>
      </c>
      <c r="M132" s="20">
        <f>VLOOKUP($D132,'[1]2022 Summary'!$D$8:$P$33,M$5,FALSE)</f>
        <v>220</v>
      </c>
      <c r="N132" s="20">
        <f>VLOOKUP($D132,'[1]2022 Summary'!$D$8:$P$33,N$5,FALSE)</f>
        <v>180.20000000000002</v>
      </c>
      <c r="O132" s="20">
        <f>VLOOKUP($D132,'[1]2022 Summary'!$D$8:$P$33,O$5,FALSE)</f>
        <v>645.84</v>
      </c>
      <c r="P132" s="20">
        <f>VLOOKUP($D132,'[1]2022 Summary'!$D$8:$P$33,P$5,FALSE)</f>
        <v>350.1133333333333</v>
      </c>
    </row>
    <row r="133" spans="1:16" s="32" customFormat="1" ht="14.25">
      <c r="A133" s="29" t="s">
        <v>152</v>
      </c>
      <c r="B133" s="38">
        <v>97507</v>
      </c>
      <c r="C133" s="21" t="s">
        <v>27</v>
      </c>
      <c r="D133" s="6">
        <v>441</v>
      </c>
      <c r="E133" s="20">
        <f>VLOOKUP($D133,'[1]2022 Summary'!$D$8:$P$33,E$5,FALSE)</f>
        <v>869.4000000000001</v>
      </c>
      <c r="F133" s="20">
        <f>VLOOKUP($D133,'[1]2022 Summary'!$D$8:$P$33,F$5,FALSE)</f>
        <v>104.5</v>
      </c>
      <c r="G133" s="20">
        <f>VLOOKUP($D133,'[1]2022 Summary'!$D$8:$P$33,G$5,FALSE)</f>
        <v>110</v>
      </c>
      <c r="H133" s="20">
        <f>VLOOKUP($D133,'[1]2022 Summary'!$D$8:$P$33,H$5,FALSE)</f>
        <v>645.84</v>
      </c>
      <c r="I133" s="20">
        <f>VLOOKUP($D133,'[1]2022 Summary'!$D$8:$P$33,I$5,FALSE)</f>
        <v>180.20000000000002</v>
      </c>
      <c r="J133" s="20">
        <f>VLOOKUP($D133,'[1]2022 Summary'!$D$8:$P$33,J$5,FALSE)</f>
        <v>521.64</v>
      </c>
      <c r="K133" s="20">
        <f>VLOOKUP($D133,'[1]2022 Summary'!$D$8:$P$33,K$5,FALSE)</f>
        <v>270</v>
      </c>
      <c r="L133" s="20">
        <f>VLOOKUP($D133,'[1]2022 Summary'!$D$8:$P$33,L$5,FALSE)</f>
        <v>263</v>
      </c>
      <c r="M133" s="20">
        <f>VLOOKUP($D133,'[1]2022 Summary'!$D$8:$P$33,M$5,FALSE)</f>
        <v>220</v>
      </c>
      <c r="N133" s="20">
        <f>VLOOKUP($D133,'[1]2022 Summary'!$D$8:$P$33,N$5,FALSE)</f>
        <v>180.20000000000002</v>
      </c>
      <c r="O133" s="20">
        <f>VLOOKUP($D133,'[1]2022 Summary'!$D$8:$P$33,O$5,FALSE)</f>
        <v>645.84</v>
      </c>
      <c r="P133" s="20">
        <f>VLOOKUP($D133,'[1]2022 Summary'!$D$8:$P$33,P$5,FALSE)</f>
        <v>350.1133333333333</v>
      </c>
    </row>
    <row r="134" spans="1:16" s="32" customFormat="1" ht="14.25">
      <c r="A134" s="29" t="s">
        <v>153</v>
      </c>
      <c r="B134" s="38" t="s">
        <v>154</v>
      </c>
      <c r="C134" s="21" t="s">
        <v>27</v>
      </c>
      <c r="D134" s="6">
        <v>441</v>
      </c>
      <c r="E134" s="20">
        <f>VLOOKUP($D134,'[1]2022 Summary'!$D$8:$P$33,E$5,FALSE)</f>
        <v>869.4000000000001</v>
      </c>
      <c r="F134" s="20">
        <f>VLOOKUP($D134,'[1]2022 Summary'!$D$8:$P$33,F$5,FALSE)</f>
        <v>104.5</v>
      </c>
      <c r="G134" s="20">
        <f>VLOOKUP($D134,'[1]2022 Summary'!$D$8:$P$33,G$5,FALSE)</f>
        <v>110</v>
      </c>
      <c r="H134" s="20">
        <f>VLOOKUP($D134,'[1]2022 Summary'!$D$8:$P$33,H$5,FALSE)</f>
        <v>645.84</v>
      </c>
      <c r="I134" s="20">
        <f>VLOOKUP($D134,'[1]2022 Summary'!$D$8:$P$33,I$5,FALSE)</f>
        <v>180.20000000000002</v>
      </c>
      <c r="J134" s="20">
        <f>VLOOKUP($D134,'[1]2022 Summary'!$D$8:$P$33,J$5,FALSE)</f>
        <v>521.64</v>
      </c>
      <c r="K134" s="20">
        <f>VLOOKUP($D134,'[1]2022 Summary'!$D$8:$P$33,K$5,FALSE)</f>
        <v>270</v>
      </c>
      <c r="L134" s="20">
        <f>VLOOKUP($D134,'[1]2022 Summary'!$D$8:$P$33,L$5,FALSE)</f>
        <v>263</v>
      </c>
      <c r="M134" s="20">
        <f>VLOOKUP($D134,'[1]2022 Summary'!$D$8:$P$33,M$5,FALSE)</f>
        <v>220</v>
      </c>
      <c r="N134" s="20">
        <f>VLOOKUP($D134,'[1]2022 Summary'!$D$8:$P$33,N$5,FALSE)</f>
        <v>180.20000000000002</v>
      </c>
      <c r="O134" s="20">
        <f>VLOOKUP($D134,'[1]2022 Summary'!$D$8:$P$33,O$5,FALSE)</f>
        <v>645.84</v>
      </c>
      <c r="P134" s="20">
        <f>VLOOKUP($D134,'[1]2022 Summary'!$D$8:$P$33,P$5,FALSE)</f>
        <v>350.1133333333333</v>
      </c>
    </row>
    <row r="135" spans="1:16" s="32" customFormat="1" ht="14.25">
      <c r="A135" s="29" t="s">
        <v>155</v>
      </c>
      <c r="B135" s="38">
        <v>92609</v>
      </c>
      <c r="C135" s="21" t="s">
        <v>27</v>
      </c>
      <c r="D135" s="6">
        <v>441</v>
      </c>
      <c r="E135" s="20">
        <f>VLOOKUP($D135,'[1]2022 Summary'!$D$8:$P$33,E$5,FALSE)</f>
        <v>869.4000000000001</v>
      </c>
      <c r="F135" s="20">
        <f>VLOOKUP($D135,'[1]2022 Summary'!$D$8:$P$33,F$5,FALSE)</f>
        <v>104.5</v>
      </c>
      <c r="G135" s="20">
        <f>VLOOKUP($D135,'[1]2022 Summary'!$D$8:$P$33,G$5,FALSE)</f>
        <v>110</v>
      </c>
      <c r="H135" s="20">
        <f>VLOOKUP($D135,'[1]2022 Summary'!$D$8:$P$33,H$5,FALSE)</f>
        <v>645.84</v>
      </c>
      <c r="I135" s="20">
        <f>VLOOKUP($D135,'[1]2022 Summary'!$D$8:$P$33,I$5,FALSE)</f>
        <v>180.20000000000002</v>
      </c>
      <c r="J135" s="20">
        <f>VLOOKUP($D135,'[1]2022 Summary'!$D$8:$P$33,J$5,FALSE)</f>
        <v>521.64</v>
      </c>
      <c r="K135" s="20">
        <f>VLOOKUP($D135,'[1]2022 Summary'!$D$8:$P$33,K$5,FALSE)</f>
        <v>270</v>
      </c>
      <c r="L135" s="20">
        <f>VLOOKUP($D135,'[1]2022 Summary'!$D$8:$P$33,L$5,FALSE)</f>
        <v>263</v>
      </c>
      <c r="M135" s="20">
        <f>VLOOKUP($D135,'[1]2022 Summary'!$D$8:$P$33,M$5,FALSE)</f>
        <v>220</v>
      </c>
      <c r="N135" s="20">
        <f>VLOOKUP($D135,'[1]2022 Summary'!$D$8:$P$33,N$5,FALSE)</f>
        <v>180.20000000000002</v>
      </c>
      <c r="O135" s="20">
        <f>VLOOKUP($D135,'[1]2022 Summary'!$D$8:$P$33,O$5,FALSE)</f>
        <v>645.84</v>
      </c>
      <c r="P135" s="20">
        <f>VLOOKUP($D135,'[1]2022 Summary'!$D$8:$P$33,P$5,FALSE)</f>
        <v>350.1133333333333</v>
      </c>
    </row>
    <row r="136" spans="1:16" s="32" customFormat="1" ht="14.25">
      <c r="A136" s="29" t="s">
        <v>156</v>
      </c>
      <c r="B136" s="38">
        <v>92507</v>
      </c>
      <c r="C136" s="21" t="s">
        <v>27</v>
      </c>
      <c r="D136" s="6">
        <v>441</v>
      </c>
      <c r="E136" s="20">
        <f>VLOOKUP($D136,'[1]2022 Summary'!$D$8:$P$33,E$5,FALSE)</f>
        <v>869.4000000000001</v>
      </c>
      <c r="F136" s="20">
        <f>VLOOKUP($D136,'[1]2022 Summary'!$D$8:$P$33,F$5,FALSE)</f>
        <v>104.5</v>
      </c>
      <c r="G136" s="20">
        <f>VLOOKUP($D136,'[1]2022 Summary'!$D$8:$P$33,G$5,FALSE)</f>
        <v>110</v>
      </c>
      <c r="H136" s="20">
        <f>VLOOKUP($D136,'[1]2022 Summary'!$D$8:$P$33,H$5,FALSE)</f>
        <v>645.84</v>
      </c>
      <c r="I136" s="20">
        <f>VLOOKUP($D136,'[1]2022 Summary'!$D$8:$P$33,I$5,FALSE)</f>
        <v>180.20000000000002</v>
      </c>
      <c r="J136" s="20">
        <f>VLOOKUP($D136,'[1]2022 Summary'!$D$8:$P$33,J$5,FALSE)</f>
        <v>521.64</v>
      </c>
      <c r="K136" s="20">
        <f>VLOOKUP($D136,'[1]2022 Summary'!$D$8:$P$33,K$5,FALSE)</f>
        <v>270</v>
      </c>
      <c r="L136" s="20">
        <f>VLOOKUP($D136,'[1]2022 Summary'!$D$8:$P$33,L$5,FALSE)</f>
        <v>263</v>
      </c>
      <c r="M136" s="20">
        <f>VLOOKUP($D136,'[1]2022 Summary'!$D$8:$P$33,M$5,FALSE)</f>
        <v>220</v>
      </c>
      <c r="N136" s="20">
        <f>VLOOKUP($D136,'[1]2022 Summary'!$D$8:$P$33,N$5,FALSE)</f>
        <v>180.20000000000002</v>
      </c>
      <c r="O136" s="20">
        <f>VLOOKUP($D136,'[1]2022 Summary'!$D$8:$P$33,O$5,FALSE)</f>
        <v>645.84</v>
      </c>
      <c r="P136" s="20">
        <f>VLOOKUP($D136,'[1]2022 Summary'!$D$8:$P$33,P$5,FALSE)</f>
        <v>350.1133333333333</v>
      </c>
    </row>
    <row r="137" spans="1:16" s="32" customFormat="1" ht="14.25">
      <c r="A137" s="29" t="s">
        <v>157</v>
      </c>
      <c r="B137" s="38">
        <v>92526</v>
      </c>
      <c r="C137" s="21" t="s">
        <v>27</v>
      </c>
      <c r="D137" s="6">
        <v>441</v>
      </c>
      <c r="E137" s="20">
        <f>VLOOKUP($D137,'[1]2022 Summary'!$D$8:$P$33,E$5,FALSE)</f>
        <v>869.4000000000001</v>
      </c>
      <c r="F137" s="20">
        <f>VLOOKUP($D137,'[1]2022 Summary'!$D$8:$P$33,F$5,FALSE)</f>
        <v>104.5</v>
      </c>
      <c r="G137" s="20">
        <f>VLOOKUP($D137,'[1]2022 Summary'!$D$8:$P$33,G$5,FALSE)</f>
        <v>110</v>
      </c>
      <c r="H137" s="20">
        <f>VLOOKUP($D137,'[1]2022 Summary'!$D$8:$P$33,H$5,FALSE)</f>
        <v>645.84</v>
      </c>
      <c r="I137" s="20">
        <f>VLOOKUP($D137,'[1]2022 Summary'!$D$8:$P$33,I$5,FALSE)</f>
        <v>180.20000000000002</v>
      </c>
      <c r="J137" s="20">
        <f>VLOOKUP($D137,'[1]2022 Summary'!$D$8:$P$33,J$5,FALSE)</f>
        <v>521.64</v>
      </c>
      <c r="K137" s="20">
        <f>VLOOKUP($D137,'[1]2022 Summary'!$D$8:$P$33,K$5,FALSE)</f>
        <v>270</v>
      </c>
      <c r="L137" s="20">
        <f>VLOOKUP($D137,'[1]2022 Summary'!$D$8:$P$33,L$5,FALSE)</f>
        <v>263</v>
      </c>
      <c r="M137" s="20">
        <f>VLOOKUP($D137,'[1]2022 Summary'!$D$8:$P$33,M$5,FALSE)</f>
        <v>220</v>
      </c>
      <c r="N137" s="20">
        <f>VLOOKUP($D137,'[1]2022 Summary'!$D$8:$P$33,N$5,FALSE)</f>
        <v>180.20000000000002</v>
      </c>
      <c r="O137" s="20">
        <f>VLOOKUP($D137,'[1]2022 Summary'!$D$8:$P$33,O$5,FALSE)</f>
        <v>645.84</v>
      </c>
      <c r="P137" s="20">
        <f>VLOOKUP($D137,'[1]2022 Summary'!$D$8:$P$33,P$5,FALSE)</f>
        <v>350.1133333333333</v>
      </c>
    </row>
    <row r="138" spans="1:16" s="32" customFormat="1" ht="14.25">
      <c r="A138" s="29" t="s">
        <v>158</v>
      </c>
      <c r="B138" s="38">
        <v>92523</v>
      </c>
      <c r="C138" s="21" t="s">
        <v>27</v>
      </c>
      <c r="D138" s="6">
        <v>444</v>
      </c>
      <c r="E138" s="20">
        <f>VLOOKUP($D138,'[1]2022 Summary'!$D$8:$P$33,E$5,FALSE)</f>
        <v>718.2</v>
      </c>
      <c r="F138" s="20">
        <f>VLOOKUP($D138,'[1]2022 Summary'!$D$8:$P$33,F$5,FALSE)</f>
        <v>104.5</v>
      </c>
      <c r="G138" s="20">
        <f>VLOOKUP($D138,'[1]2022 Summary'!$D$8:$P$33,G$5,FALSE)</f>
        <v>110</v>
      </c>
      <c r="H138" s="20">
        <f>VLOOKUP($D138,'[1]2022 Summary'!$D$8:$P$33,H$5,FALSE)</f>
        <v>562</v>
      </c>
      <c r="I138" s="20">
        <f>VLOOKUP($D138,'[1]2022 Summary'!$D$8:$P$33,I$5,FALSE)</f>
        <v>258</v>
      </c>
      <c r="J138" s="20">
        <f>VLOOKUP($D138,'[1]2022 Summary'!$D$8:$P$33,J$5,FALSE)</f>
        <v>430.92</v>
      </c>
      <c r="K138" s="20">
        <f>VLOOKUP($D138,'[1]2022 Summary'!$D$8:$P$33,K$5,FALSE)</f>
        <v>406</v>
      </c>
      <c r="L138" s="20">
        <f>VLOOKUP($D138,'[1]2022 Summary'!$D$8:$P$33,L$5,FALSE)</f>
        <v>263</v>
      </c>
      <c r="M138" s="20">
        <f>VLOOKUP($D138,'[1]2022 Summary'!$D$8:$P$33,M$5,FALSE)</f>
        <v>562</v>
      </c>
      <c r="N138" s="20">
        <f>VLOOKUP($D138,'[1]2022 Summary'!$D$8:$P$33,N$5,FALSE)</f>
        <v>258</v>
      </c>
      <c r="O138" s="20">
        <f>VLOOKUP($D138,'[1]2022 Summary'!$D$8:$P$33,O$5,FALSE)</f>
        <v>533.52</v>
      </c>
      <c r="P138" s="20">
        <f>VLOOKUP($D138,'[1]2022 Summary'!$D$8:$P$33,P$5,FALSE)</f>
        <v>408.9066666666667</v>
      </c>
    </row>
    <row r="139" spans="1:16" s="32" customFormat="1" ht="14.25">
      <c r="A139" s="29" t="s">
        <v>159</v>
      </c>
      <c r="B139" s="38">
        <v>92607</v>
      </c>
      <c r="C139" s="21" t="s">
        <v>27</v>
      </c>
      <c r="D139" s="6">
        <v>444</v>
      </c>
      <c r="E139" s="20">
        <f>VLOOKUP($D139,'[1]2022 Summary'!$D$8:$P$33,E$5,FALSE)</f>
        <v>718.2</v>
      </c>
      <c r="F139" s="20">
        <f>VLOOKUP($D139,'[1]2022 Summary'!$D$8:$P$33,F$5,FALSE)</f>
        <v>104.5</v>
      </c>
      <c r="G139" s="20">
        <f>VLOOKUP($D139,'[1]2022 Summary'!$D$8:$P$33,G$5,FALSE)</f>
        <v>110</v>
      </c>
      <c r="H139" s="20">
        <f>VLOOKUP($D139,'[1]2022 Summary'!$D$8:$P$33,H$5,FALSE)</f>
        <v>562</v>
      </c>
      <c r="I139" s="20">
        <f>VLOOKUP($D139,'[1]2022 Summary'!$D$8:$P$33,I$5,FALSE)</f>
        <v>258</v>
      </c>
      <c r="J139" s="20">
        <f>VLOOKUP($D139,'[1]2022 Summary'!$D$8:$P$33,J$5,FALSE)</f>
        <v>430.92</v>
      </c>
      <c r="K139" s="20">
        <f>VLOOKUP($D139,'[1]2022 Summary'!$D$8:$P$33,K$5,FALSE)</f>
        <v>406</v>
      </c>
      <c r="L139" s="20">
        <f>VLOOKUP($D139,'[1]2022 Summary'!$D$8:$P$33,L$5,FALSE)</f>
        <v>263</v>
      </c>
      <c r="M139" s="20">
        <f>VLOOKUP($D139,'[1]2022 Summary'!$D$8:$P$33,M$5,FALSE)</f>
        <v>562</v>
      </c>
      <c r="N139" s="20">
        <f>VLOOKUP($D139,'[1]2022 Summary'!$D$8:$P$33,N$5,FALSE)</f>
        <v>258</v>
      </c>
      <c r="O139" s="20">
        <f>VLOOKUP($D139,'[1]2022 Summary'!$D$8:$P$33,O$5,FALSE)</f>
        <v>533.52</v>
      </c>
      <c r="P139" s="20">
        <f>VLOOKUP($D139,'[1]2022 Summary'!$D$8:$P$33,P$5,FALSE)</f>
        <v>408.9066666666667</v>
      </c>
    </row>
    <row r="140" spans="1:16" s="32" customFormat="1" ht="14.25">
      <c r="A140" s="29" t="s">
        <v>160</v>
      </c>
      <c r="B140" s="38">
        <v>92610</v>
      </c>
      <c r="C140" s="21" t="s">
        <v>27</v>
      </c>
      <c r="D140" s="6">
        <v>444</v>
      </c>
      <c r="E140" s="20">
        <f>VLOOKUP($D140,'[1]2022 Summary'!$D$8:$P$33,E$5,FALSE)</f>
        <v>718.2</v>
      </c>
      <c r="F140" s="20">
        <f>VLOOKUP($D140,'[1]2022 Summary'!$D$8:$P$33,F$5,FALSE)</f>
        <v>104.5</v>
      </c>
      <c r="G140" s="20">
        <f>VLOOKUP($D140,'[1]2022 Summary'!$D$8:$P$33,G$5,FALSE)</f>
        <v>110</v>
      </c>
      <c r="H140" s="20">
        <f>VLOOKUP($D140,'[1]2022 Summary'!$D$8:$P$33,H$5,FALSE)</f>
        <v>562</v>
      </c>
      <c r="I140" s="20">
        <f>VLOOKUP($D140,'[1]2022 Summary'!$D$8:$P$33,I$5,FALSE)</f>
        <v>258</v>
      </c>
      <c r="J140" s="20">
        <f>VLOOKUP($D140,'[1]2022 Summary'!$D$8:$P$33,J$5,FALSE)</f>
        <v>430.92</v>
      </c>
      <c r="K140" s="20">
        <f>VLOOKUP($D140,'[1]2022 Summary'!$D$8:$P$33,K$5,FALSE)</f>
        <v>406</v>
      </c>
      <c r="L140" s="20">
        <f>VLOOKUP($D140,'[1]2022 Summary'!$D$8:$P$33,L$5,FALSE)</f>
        <v>263</v>
      </c>
      <c r="M140" s="20">
        <f>VLOOKUP($D140,'[1]2022 Summary'!$D$8:$P$33,M$5,FALSE)</f>
        <v>562</v>
      </c>
      <c r="N140" s="20">
        <f>VLOOKUP($D140,'[1]2022 Summary'!$D$8:$P$33,N$5,FALSE)</f>
        <v>258</v>
      </c>
      <c r="O140" s="20">
        <f>VLOOKUP($D140,'[1]2022 Summary'!$D$8:$P$33,O$5,FALSE)</f>
        <v>533.52</v>
      </c>
      <c r="P140" s="20">
        <f>VLOOKUP($D140,'[1]2022 Summary'!$D$8:$P$33,P$5,FALSE)</f>
        <v>408.9066666666667</v>
      </c>
    </row>
    <row r="141" spans="1:16" s="32" customFormat="1" ht="14.25">
      <c r="A141" s="29" t="s">
        <v>161</v>
      </c>
      <c r="B141" s="38">
        <v>92610</v>
      </c>
      <c r="C141" s="21" t="s">
        <v>27</v>
      </c>
      <c r="D141" s="6">
        <v>444</v>
      </c>
      <c r="E141" s="20">
        <f>VLOOKUP($D141,'[1]2022 Summary'!$D$8:$P$33,E$5,FALSE)</f>
        <v>718.2</v>
      </c>
      <c r="F141" s="20">
        <f>VLOOKUP($D141,'[1]2022 Summary'!$D$8:$P$33,F$5,FALSE)</f>
        <v>104.5</v>
      </c>
      <c r="G141" s="20">
        <f>VLOOKUP($D141,'[1]2022 Summary'!$D$8:$P$33,G$5,FALSE)</f>
        <v>110</v>
      </c>
      <c r="H141" s="20">
        <f>VLOOKUP($D141,'[1]2022 Summary'!$D$8:$P$33,H$5,FALSE)</f>
        <v>562</v>
      </c>
      <c r="I141" s="20">
        <f>VLOOKUP($D141,'[1]2022 Summary'!$D$8:$P$33,I$5,FALSE)</f>
        <v>258</v>
      </c>
      <c r="J141" s="20">
        <f>VLOOKUP($D141,'[1]2022 Summary'!$D$8:$P$33,J$5,FALSE)</f>
        <v>430.92</v>
      </c>
      <c r="K141" s="20">
        <f>VLOOKUP($D141,'[1]2022 Summary'!$D$8:$P$33,K$5,FALSE)</f>
        <v>406</v>
      </c>
      <c r="L141" s="20">
        <f>VLOOKUP($D141,'[1]2022 Summary'!$D$8:$P$33,L$5,FALSE)</f>
        <v>263</v>
      </c>
      <c r="M141" s="20">
        <f>VLOOKUP($D141,'[1]2022 Summary'!$D$8:$P$33,M$5,FALSE)</f>
        <v>562</v>
      </c>
      <c r="N141" s="20">
        <f>VLOOKUP($D141,'[1]2022 Summary'!$D$8:$P$33,N$5,FALSE)</f>
        <v>258</v>
      </c>
      <c r="O141" s="20">
        <f>VLOOKUP($D141,'[1]2022 Summary'!$D$8:$P$33,O$5,FALSE)</f>
        <v>533.52</v>
      </c>
      <c r="P141" s="20">
        <f>VLOOKUP($D141,'[1]2022 Summary'!$D$8:$P$33,P$5,FALSE)</f>
        <v>408.9066666666667</v>
      </c>
    </row>
    <row r="142" spans="1:16" s="32" customFormat="1" ht="14.25">
      <c r="A142" s="29" t="s">
        <v>162</v>
      </c>
      <c r="B142" s="38">
        <v>92523</v>
      </c>
      <c r="C142" s="21" t="s">
        <v>27</v>
      </c>
      <c r="D142" s="6">
        <v>444</v>
      </c>
      <c r="E142" s="20">
        <f>VLOOKUP($D142,'[1]2022 Summary'!$D$8:$P$33,E$5,FALSE)</f>
        <v>718.2</v>
      </c>
      <c r="F142" s="20">
        <f>VLOOKUP($D142,'[1]2022 Summary'!$D$8:$P$33,F$5,FALSE)</f>
        <v>104.5</v>
      </c>
      <c r="G142" s="20">
        <f>VLOOKUP($D142,'[1]2022 Summary'!$D$8:$P$33,G$5,FALSE)</f>
        <v>110</v>
      </c>
      <c r="H142" s="20">
        <f>VLOOKUP($D142,'[1]2022 Summary'!$D$8:$P$33,H$5,FALSE)</f>
        <v>562</v>
      </c>
      <c r="I142" s="20">
        <f>VLOOKUP($D142,'[1]2022 Summary'!$D$8:$P$33,I$5,FALSE)</f>
        <v>258</v>
      </c>
      <c r="J142" s="20">
        <f>VLOOKUP($D142,'[1]2022 Summary'!$D$8:$P$33,J$5,FALSE)</f>
        <v>430.92</v>
      </c>
      <c r="K142" s="20">
        <f>VLOOKUP($D142,'[1]2022 Summary'!$D$8:$P$33,K$5,FALSE)</f>
        <v>406</v>
      </c>
      <c r="L142" s="20">
        <f>VLOOKUP($D142,'[1]2022 Summary'!$D$8:$P$33,L$5,FALSE)</f>
        <v>263</v>
      </c>
      <c r="M142" s="20">
        <f>VLOOKUP($D142,'[1]2022 Summary'!$D$8:$P$33,M$5,FALSE)</f>
        <v>562</v>
      </c>
      <c r="N142" s="20">
        <f>VLOOKUP($D142,'[1]2022 Summary'!$D$8:$P$33,N$5,FALSE)</f>
        <v>258</v>
      </c>
      <c r="O142" s="20">
        <f>VLOOKUP($D142,'[1]2022 Summary'!$D$8:$P$33,O$5,FALSE)</f>
        <v>533.52</v>
      </c>
      <c r="P142" s="20">
        <f>VLOOKUP($D142,'[1]2022 Summary'!$D$8:$P$33,P$5,FALSE)</f>
        <v>408.9066666666667</v>
      </c>
    </row>
    <row r="143" spans="1:16" s="32" customFormat="1" ht="14.25">
      <c r="A143" s="29" t="s">
        <v>163</v>
      </c>
      <c r="B143" s="39" t="s">
        <v>164</v>
      </c>
      <c r="C143" s="21" t="s">
        <v>27</v>
      </c>
      <c r="D143" s="6" t="s">
        <v>165</v>
      </c>
      <c r="E143" s="20">
        <v>718.2</v>
      </c>
      <c r="F143" s="20">
        <v>104.5</v>
      </c>
      <c r="G143" s="20">
        <v>110</v>
      </c>
      <c r="H143" s="20">
        <v>562</v>
      </c>
      <c r="I143" s="20">
        <v>258</v>
      </c>
      <c r="J143" s="20">
        <v>430.92</v>
      </c>
      <c r="K143" s="20">
        <v>406</v>
      </c>
      <c r="L143" s="20">
        <v>263</v>
      </c>
      <c r="M143" s="20">
        <v>562</v>
      </c>
      <c r="N143" s="20">
        <v>258</v>
      </c>
      <c r="O143" s="20">
        <v>533.52</v>
      </c>
      <c r="P143" s="20">
        <v>408.9066666666667</v>
      </c>
    </row>
    <row r="144" spans="1:16" s="32" customFormat="1" ht="14.25">
      <c r="A144" s="29" t="s">
        <v>166</v>
      </c>
      <c r="B144" s="38">
        <v>92926</v>
      </c>
      <c r="C144" s="21" t="s">
        <v>27</v>
      </c>
      <c r="D144" s="6">
        <v>471</v>
      </c>
      <c r="E144" s="20">
        <f>VLOOKUP($D144,'[1]2022 Summary'!$D$8:$P$33,E$5,FALSE)</f>
        <v>718.2</v>
      </c>
      <c r="F144" s="20">
        <f>VLOOKUP($D144,'[1]2022 Summary'!$D$8:$P$33,F$5,FALSE)</f>
        <v>104.5</v>
      </c>
      <c r="G144" s="20">
        <f>VLOOKUP($D144,'[1]2022 Summary'!$D$8:$P$33,G$5,FALSE)</f>
        <v>110</v>
      </c>
      <c r="H144" s="20">
        <f>VLOOKUP($D144,'[1]2022 Summary'!$D$8:$P$33,H$5,FALSE)</f>
        <v>533.52</v>
      </c>
      <c r="I144" s="20">
        <f>VLOOKUP($D144,'[1]2022 Summary'!$D$8:$P$33,I$5,FALSE)</f>
        <v>163</v>
      </c>
      <c r="J144" s="20">
        <f>VLOOKUP($D144,'[1]2022 Summary'!$D$8:$P$33,J$5,FALSE)</f>
        <v>430.92</v>
      </c>
      <c r="K144" s="20">
        <f>VLOOKUP($D144,'[1]2022 Summary'!$D$8:$P$33,K$5,FALSE)</f>
        <v>406</v>
      </c>
      <c r="L144" s="20">
        <f>VLOOKUP($D144,'[1]2022 Summary'!$D$8:$P$33,L$5,FALSE)</f>
        <v>198</v>
      </c>
      <c r="M144" s="20">
        <f>VLOOKUP($D144,'[1]2022 Summary'!$D$8:$P$33,M$5,FALSE)</f>
        <v>163</v>
      </c>
      <c r="N144" s="20">
        <f>VLOOKUP($D144,'[1]2022 Summary'!$D$8:$P$33,N$5,FALSE)</f>
        <v>180</v>
      </c>
      <c r="O144" s="20">
        <f>VLOOKUP($D144,'[1]2022 Summary'!$D$8:$P$33,O$5,FALSE)</f>
        <v>533.52</v>
      </c>
      <c r="P144" s="20">
        <f>VLOOKUP($D144,'[1]2022 Summary'!$D$8:$P$33,P$5,FALSE)</f>
        <v>318.5733333333333</v>
      </c>
    </row>
    <row r="145" spans="1:5" s="32" customFormat="1" ht="14.25">
      <c r="A145" s="29"/>
      <c r="B145" s="2"/>
      <c r="C145" s="2"/>
      <c r="D145" s="2"/>
      <c r="E145" s="2"/>
    </row>
    <row r="146" spans="1:5" s="32" customFormat="1" ht="15">
      <c r="A146" s="37" t="s">
        <v>167</v>
      </c>
      <c r="B146" s="2"/>
      <c r="C146" s="2"/>
      <c r="D146" s="2"/>
      <c r="E146" s="2"/>
    </row>
    <row r="147" spans="1:16" s="32" customFormat="1" ht="14.25">
      <c r="A147" s="29" t="s">
        <v>168</v>
      </c>
      <c r="B147" s="38">
        <v>10100</v>
      </c>
      <c r="C147" s="21" t="s">
        <v>27</v>
      </c>
      <c r="D147" s="6">
        <v>100</v>
      </c>
      <c r="E147" s="20">
        <f>VLOOKUP($D147,'[1]2022 Summary'!$D$8:$P$36,E$5,FALSE)</f>
        <v>2661</v>
      </c>
      <c r="F147" s="20">
        <f>VLOOKUP($D147,'[1]2022 Summary'!$D$8:$P$36,F$5,FALSE)</f>
        <v>1469</v>
      </c>
      <c r="G147" s="20">
        <f>VLOOKUP($D147,'[1]2022 Summary'!$D$8:$P$36,G$5,FALSE)</f>
        <v>1546</v>
      </c>
      <c r="H147" s="20">
        <f>VLOOKUP($D147,'[1]2022 Summary'!$D$8:$P$36,H$5,FALSE)</f>
        <v>2010</v>
      </c>
      <c r="I147" s="20">
        <f>VLOOKUP($D147,'[1]2022 Summary'!$D$8:$P$36,I$5,FALSE)</f>
        <v>1466</v>
      </c>
      <c r="J147" s="20">
        <f>VLOOKUP($D147,'[1]2022 Summary'!$D$8:$P$36,J$5,FALSE)</f>
        <v>0</v>
      </c>
      <c r="K147" s="20">
        <f>VLOOKUP($D147,'[1]2022 Summary'!$D$8:$P$36,K$5,FALSE)</f>
        <v>0</v>
      </c>
      <c r="L147" s="20">
        <f>VLOOKUP($D147,'[1]2022 Summary'!$D$8:$P$36,L$5,FALSE)</f>
        <v>0</v>
      </c>
      <c r="M147" s="20">
        <f>VLOOKUP($D147,'[1]2022 Summary'!$D$8:$P$36,M$5,FALSE)</f>
        <v>0</v>
      </c>
      <c r="N147" s="20">
        <f>VLOOKUP($D147,'[1]2022 Summary'!$D$8:$P$36,N$5,FALSE)</f>
        <v>0</v>
      </c>
      <c r="O147" s="20">
        <f>VLOOKUP($D147,'[1]2022 Summary'!$D$8:$P$36,O$5,FALSE)</f>
        <v>0</v>
      </c>
      <c r="P147" s="20">
        <f>VLOOKUP($D147,'[1]2022 Summary'!$D$8:$P$36,P$5,FALSE)</f>
        <v>0</v>
      </c>
    </row>
    <row r="148" spans="1:16" s="32" customFormat="1" ht="14.25">
      <c r="A148" s="2"/>
      <c r="B148" s="38"/>
      <c r="C148" s="21"/>
      <c r="D148" s="6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5" s="32" customFormat="1" ht="14.25">
      <c r="A149" s="2"/>
      <c r="B149" s="2"/>
      <c r="C149" s="2"/>
      <c r="D149" s="2"/>
      <c r="E149" s="2"/>
    </row>
    <row r="150" s="32" customFormat="1" ht="14.25"/>
    <row r="151" spans="1:16" ht="14.25">
      <c r="A151" s="2" t="s">
        <v>169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Lisa-Marie Coppolino</dc:creator>
  <cp:keywords/>
  <dc:description/>
  <cp:lastModifiedBy>Lisa-Marie Coppolino</cp:lastModifiedBy>
  <dcterms:created xsi:type="dcterms:W3CDTF">2022-08-13T04:46:22Z</dcterms:created>
  <dcterms:modified xsi:type="dcterms:W3CDTF">2022-08-13T04:57:07Z</dcterms:modified>
  <cp:category/>
  <cp:version/>
  <cp:contentType/>
  <cp:contentStatus/>
</cp:coreProperties>
</file>